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j og Trafik Filer\Elsebeth\El-lade stander i FMK\Udbud\"/>
    </mc:Choice>
  </mc:AlternateContent>
  <xr:revisionPtr revIDLastSave="0" documentId="8_{32354ED3-D274-401D-8DDC-2805CDDD54B9}" xr6:coauthVersionLast="45" xr6:coauthVersionMax="45" xr10:uidLastSave="{00000000-0000-0000-0000-000000000000}"/>
  <bookViews>
    <workbookView xWindow="28680" yWindow="-120" windowWidth="29040" windowHeight="15840" xr2:uid="{C303FAA0-4E6D-4C2A-A72C-8BD6E39E0999}"/>
  </bookViews>
  <sheets>
    <sheet name="Ark1" sheetId="1" r:id="rId1"/>
  </sheets>
  <definedNames>
    <definedName name="_xlnm.Print_Titles" localSheetId="0">'Ark1'!$1:$2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7" i="1" l="1"/>
  <c r="M74" i="1"/>
  <c r="M62" i="1"/>
  <c r="M47" i="1"/>
  <c r="M35" i="1"/>
  <c r="M26" i="1"/>
  <c r="M9" i="1" l="1"/>
  <c r="M17" i="1"/>
  <c r="O86" i="1" l="1"/>
  <c r="P86" i="1"/>
  <c r="Q86" i="1"/>
  <c r="O82" i="1"/>
  <c r="P82" i="1"/>
  <c r="Q82" i="1"/>
  <c r="O84" i="1"/>
  <c r="P84" i="1"/>
  <c r="Q84" i="1"/>
  <c r="O79" i="1"/>
  <c r="P79" i="1"/>
  <c r="Q79" i="1"/>
  <c r="O85" i="1"/>
  <c r="P85" i="1"/>
  <c r="Q85" i="1"/>
  <c r="O77" i="1"/>
  <c r="P77" i="1"/>
  <c r="Q77" i="1"/>
  <c r="O83" i="1"/>
  <c r="P83" i="1"/>
  <c r="Q83" i="1"/>
  <c r="O80" i="1"/>
  <c r="P80" i="1"/>
  <c r="Q80" i="1"/>
  <c r="O81" i="1"/>
  <c r="P81" i="1"/>
  <c r="Q81" i="1"/>
  <c r="O68" i="1"/>
  <c r="P68" i="1"/>
  <c r="Q68" i="1"/>
  <c r="O65" i="1"/>
  <c r="P65" i="1"/>
  <c r="Q65" i="1"/>
  <c r="O71" i="1"/>
  <c r="P71" i="1"/>
  <c r="Q71" i="1"/>
  <c r="O69" i="1"/>
  <c r="P69" i="1"/>
  <c r="Q69" i="1"/>
  <c r="O66" i="1"/>
  <c r="P66" i="1"/>
  <c r="Q66" i="1"/>
  <c r="O67" i="1"/>
  <c r="P67" i="1"/>
  <c r="Q67" i="1"/>
  <c r="O73" i="1"/>
  <c r="P73" i="1"/>
  <c r="Q73" i="1"/>
  <c r="O70" i="1"/>
  <c r="P70" i="1"/>
  <c r="Q70" i="1"/>
  <c r="O58" i="1"/>
  <c r="P58" i="1"/>
  <c r="Q58" i="1"/>
  <c r="O50" i="1"/>
  <c r="P50" i="1"/>
  <c r="Q50" i="1"/>
  <c r="O51" i="1"/>
  <c r="P51" i="1"/>
  <c r="Q51" i="1"/>
  <c r="O52" i="1"/>
  <c r="P52" i="1"/>
  <c r="Q52" i="1"/>
  <c r="O56" i="1"/>
  <c r="P56" i="1"/>
  <c r="Q56" i="1"/>
  <c r="O54" i="1"/>
  <c r="P54" i="1"/>
  <c r="Q54" i="1"/>
  <c r="O61" i="1"/>
  <c r="P61" i="1"/>
  <c r="Q61" i="1"/>
  <c r="O57" i="1"/>
  <c r="P57" i="1"/>
  <c r="Q57" i="1"/>
  <c r="O53" i="1"/>
  <c r="P53" i="1"/>
  <c r="Q53" i="1"/>
  <c r="O60" i="1"/>
  <c r="P60" i="1"/>
  <c r="Q60" i="1"/>
  <c r="O59" i="1"/>
  <c r="P59" i="1"/>
  <c r="Q59" i="1"/>
  <c r="O46" i="1"/>
  <c r="P46" i="1"/>
  <c r="Q46" i="1"/>
  <c r="O38" i="1"/>
  <c r="P38" i="1"/>
  <c r="Q38" i="1"/>
  <c r="O39" i="1"/>
  <c r="P39" i="1"/>
  <c r="Q39" i="1"/>
  <c r="O40" i="1"/>
  <c r="P40" i="1"/>
  <c r="Q40" i="1"/>
  <c r="O42" i="1"/>
  <c r="P42" i="1"/>
  <c r="Q42" i="1"/>
  <c r="O43" i="1"/>
  <c r="P43" i="1"/>
  <c r="Q43" i="1"/>
  <c r="O45" i="1"/>
  <c r="P45" i="1"/>
  <c r="Q45" i="1"/>
  <c r="O44" i="1"/>
  <c r="P44" i="1"/>
  <c r="Q44" i="1"/>
  <c r="O34" i="1"/>
  <c r="P34" i="1"/>
  <c r="Q34" i="1"/>
  <c r="O29" i="1"/>
  <c r="P29" i="1"/>
  <c r="Q29" i="1"/>
  <c r="O33" i="1"/>
  <c r="P33" i="1"/>
  <c r="Q33" i="1"/>
  <c r="O32" i="1"/>
  <c r="P32" i="1"/>
  <c r="Q32" i="1"/>
  <c r="O30" i="1"/>
  <c r="P30" i="1"/>
  <c r="Q30" i="1"/>
  <c r="O24" i="1"/>
  <c r="P24" i="1"/>
  <c r="Q24" i="1"/>
  <c r="O23" i="1"/>
  <c r="P23" i="1"/>
  <c r="Q23" i="1"/>
  <c r="O25" i="1"/>
  <c r="P25" i="1"/>
  <c r="Q25" i="1"/>
  <c r="O21" i="1"/>
  <c r="P21" i="1"/>
  <c r="Q21" i="1"/>
  <c r="O22" i="1"/>
  <c r="P22" i="1"/>
  <c r="Q22" i="1"/>
  <c r="O13" i="1"/>
  <c r="P13" i="1"/>
  <c r="Q13" i="1"/>
  <c r="O15" i="1"/>
  <c r="P15" i="1"/>
  <c r="Q15" i="1"/>
  <c r="O14" i="1"/>
  <c r="P14" i="1"/>
  <c r="Q14" i="1"/>
  <c r="O16" i="1"/>
  <c r="P16" i="1"/>
  <c r="Q16" i="1"/>
  <c r="Q78" i="1"/>
  <c r="Q72" i="1"/>
  <c r="Q55" i="1"/>
  <c r="Q41" i="1"/>
  <c r="Q31" i="1"/>
  <c r="Q20" i="1"/>
  <c r="Q12" i="1"/>
  <c r="O6" i="1"/>
  <c r="P6" i="1"/>
  <c r="Q6" i="1"/>
  <c r="O5" i="1"/>
  <c r="P5" i="1"/>
  <c r="Q5" i="1"/>
  <c r="O8" i="1"/>
  <c r="P8" i="1"/>
  <c r="Q8" i="1"/>
  <c r="O7" i="1"/>
  <c r="P7" i="1"/>
  <c r="Q7" i="1"/>
  <c r="Q4" i="1"/>
  <c r="O4" i="1" l="1"/>
  <c r="P4" i="1"/>
  <c r="P78" i="1"/>
  <c r="O87" i="1" s="1"/>
  <c r="O78" i="1"/>
  <c r="P72" i="1"/>
  <c r="O72" i="1"/>
  <c r="O74" i="1" s="1"/>
  <c r="P55" i="1"/>
  <c r="O62" i="1" s="1"/>
  <c r="O55" i="1"/>
  <c r="P41" i="1"/>
  <c r="O41" i="1"/>
  <c r="O47" i="1" s="1"/>
  <c r="P31" i="1"/>
  <c r="O31" i="1"/>
  <c r="P20" i="1"/>
  <c r="O20" i="1"/>
  <c r="O26" i="1" s="1"/>
  <c r="P12" i="1"/>
  <c r="O12" i="1"/>
  <c r="O35" i="1" l="1"/>
  <c r="O17" i="1"/>
  <c r="O9" i="1"/>
</calcChain>
</file>

<file path=xl/sharedStrings.xml><?xml version="1.0" encoding="utf-8"?>
<sst xmlns="http://schemas.openxmlformats.org/spreadsheetml/2006/main" count="234" uniqueCount="181">
  <si>
    <t>Pulje 1</t>
  </si>
  <si>
    <t>ID_fmk</t>
  </si>
  <si>
    <t>Matrikel</t>
  </si>
  <si>
    <t>Adresse</t>
  </si>
  <si>
    <t>By</t>
  </si>
  <si>
    <t>Hurtiglader ønske</t>
  </si>
  <si>
    <t>7000g</t>
  </si>
  <si>
    <t>Mellemgade 18A 5600</t>
  </si>
  <si>
    <t>Faaborg</t>
  </si>
  <si>
    <t>10f</t>
  </si>
  <si>
    <t>Damtoften 8A 5600</t>
  </si>
  <si>
    <t>311b</t>
  </si>
  <si>
    <t>Havnegade 22G 5600</t>
  </si>
  <si>
    <t>25go</t>
  </si>
  <si>
    <t>Toftegårdsvej 5 5600</t>
  </si>
  <si>
    <t>Svanninge</t>
  </si>
  <si>
    <t>60u</t>
  </si>
  <si>
    <t>V. Åby</t>
  </si>
  <si>
    <t>Bøgebjergvej 11 5600</t>
  </si>
  <si>
    <t>Pulje 2</t>
  </si>
  <si>
    <t>7000ba</t>
  </si>
  <si>
    <t>Sundvænget 5A 5600</t>
  </si>
  <si>
    <t>24a</t>
  </si>
  <si>
    <t>Nørregade 13 5600</t>
  </si>
  <si>
    <t>53r</t>
  </si>
  <si>
    <t>Egsgyden 12A 5600</t>
  </si>
  <si>
    <t>Horne</t>
  </si>
  <si>
    <t>7000r</t>
  </si>
  <si>
    <t>7000c</t>
  </si>
  <si>
    <t>Håstrup</t>
  </si>
  <si>
    <t>Pulje 3</t>
  </si>
  <si>
    <t>472d</t>
  </si>
  <si>
    <t>Chr. d. IXs Vej 8 5600</t>
  </si>
  <si>
    <t>104b</t>
  </si>
  <si>
    <t>Diernæsvej 2 5600</t>
  </si>
  <si>
    <t>92c</t>
  </si>
  <si>
    <t>15e</t>
  </si>
  <si>
    <t>Stadionvej 3 5600</t>
  </si>
  <si>
    <t>Sundbrinken 1 5600</t>
  </si>
  <si>
    <t>2a</t>
  </si>
  <si>
    <t>Birkevej 17B 5672</t>
  </si>
  <si>
    <t>V. Hæsinge</t>
  </si>
  <si>
    <t>28ah</t>
  </si>
  <si>
    <t>Kirkegyden 33 5642</t>
  </si>
  <si>
    <t>Millinge</t>
  </si>
  <si>
    <t>Pulje 4</t>
  </si>
  <si>
    <t>7cv</t>
  </si>
  <si>
    <t>Vinkelvej 20 5600</t>
  </si>
  <si>
    <t>Brahetrolleborg</t>
  </si>
  <si>
    <t>8bi</t>
  </si>
  <si>
    <t>Lykkevalg 17 5600</t>
  </si>
  <si>
    <t>337ap</t>
  </si>
  <si>
    <t>Havnegade 5 5600</t>
  </si>
  <si>
    <t>14a</t>
  </si>
  <si>
    <t>447b</t>
  </si>
  <si>
    <t>Engvej 10 5600</t>
  </si>
  <si>
    <t>Grønnegade 52 5600</t>
  </si>
  <si>
    <t>7000e</t>
  </si>
  <si>
    <t>Østergade 45E 5600</t>
  </si>
  <si>
    <t>Pulje 5</t>
  </si>
  <si>
    <t>32s / 32at</t>
  </si>
  <si>
    <t>Verningevej 11 5672</t>
  </si>
  <si>
    <t>Nr. Broby</t>
  </si>
  <si>
    <t>2bv</t>
  </si>
  <si>
    <t>Østerågade 34 5672</t>
  </si>
  <si>
    <t>7000ax</t>
  </si>
  <si>
    <t>Floravej 21 5750</t>
  </si>
  <si>
    <t>Ringe</t>
  </si>
  <si>
    <t>8ad</t>
  </si>
  <si>
    <t>Floravej 23 5750</t>
  </si>
  <si>
    <t>45h</t>
  </si>
  <si>
    <t>Damhusvej 16 5750</t>
  </si>
  <si>
    <t>4bg</t>
  </si>
  <si>
    <t>Algade 5 5750</t>
  </si>
  <si>
    <t>Ørbækvej 878A 5863</t>
  </si>
  <si>
    <t>Rolsted</t>
  </si>
  <si>
    <t>7q</t>
  </si>
  <si>
    <t>Hesselhavevej 18 5856</t>
  </si>
  <si>
    <t>Ryslinge</t>
  </si>
  <si>
    <t>7000f</t>
  </si>
  <si>
    <t>Hestehavevej 21 5856</t>
  </si>
  <si>
    <t>Pulje 6</t>
  </si>
  <si>
    <t>57a</t>
  </si>
  <si>
    <t>7000k</t>
  </si>
  <si>
    <t>Kirkevej 5 5772</t>
  </si>
  <si>
    <t>Kværndrup</t>
  </si>
  <si>
    <t>Vængevej 2A 5772</t>
  </si>
  <si>
    <t>7000at</t>
  </si>
  <si>
    <t>Centrumpladsen 17 5750</t>
  </si>
  <si>
    <t>Centrumpladsen 8 5750</t>
  </si>
  <si>
    <t>12a</t>
  </si>
  <si>
    <t>Østre Ringvej 4 5750</t>
  </si>
  <si>
    <t>Stationsvej 4B 5750</t>
  </si>
  <si>
    <t>Smedegyden 4 5750</t>
  </si>
  <si>
    <t>Vantinge</t>
  </si>
  <si>
    <t>Kirkevej 14B 5792</t>
  </si>
  <si>
    <t>Årslev</t>
  </si>
  <si>
    <t>12cs</t>
  </si>
  <si>
    <t>12fa</t>
  </si>
  <si>
    <t>Overvejen 58A 5792</t>
  </si>
  <si>
    <t>Overvejen 70 5792</t>
  </si>
  <si>
    <t>Torpegårdsvej 2B 5792</t>
  </si>
  <si>
    <t>Pulje 7</t>
  </si>
  <si>
    <t>14c</t>
  </si>
  <si>
    <t>Skovvej 15 5750</t>
  </si>
  <si>
    <t>Espe</t>
  </si>
  <si>
    <t>5gp</t>
  </si>
  <si>
    <t>Tinghøj Alle 2 5750</t>
  </si>
  <si>
    <t>7000d</t>
  </si>
  <si>
    <t>Torvet 2 5750</t>
  </si>
  <si>
    <t>6p</t>
  </si>
  <si>
    <t>Holmehøjvej 34 5750</t>
  </si>
  <si>
    <t>7000v</t>
  </si>
  <si>
    <t>Østergade 4D 5750</t>
  </si>
  <si>
    <t>7000l</t>
  </si>
  <si>
    <t>43g</t>
  </si>
  <si>
    <t>33f</t>
  </si>
  <si>
    <t>Bøgehøjvej 2 5792</t>
  </si>
  <si>
    <t>Stationsvej 69 5792</t>
  </si>
  <si>
    <t>Birkelundsvej 2 5792</t>
  </si>
  <si>
    <t>1ay</t>
  </si>
  <si>
    <t>Skolevej 1B 5672</t>
  </si>
  <si>
    <t>Allested</t>
  </si>
  <si>
    <t>Pulje 8</t>
  </si>
  <si>
    <t>7ap</t>
  </si>
  <si>
    <t>Skolevej 7A 5854</t>
  </si>
  <si>
    <t>Gislev</t>
  </si>
  <si>
    <t>Nørrevænget 1 5854</t>
  </si>
  <si>
    <t>Lumbyvej 62 5792</t>
  </si>
  <si>
    <t>Nr. Lyndelse</t>
  </si>
  <si>
    <t>1ø</t>
  </si>
  <si>
    <t>7000b</t>
  </si>
  <si>
    <t>Dømmestrupvej 23 5792</t>
  </si>
  <si>
    <t>Kærvej 2 5792</t>
  </si>
  <si>
    <t>1aø</t>
  </si>
  <si>
    <t>7000ap</t>
  </si>
  <si>
    <t>Gestelevvej 2A 5750</t>
  </si>
  <si>
    <t>Stationsvej 7T 5750</t>
  </si>
  <si>
    <t>7gs</t>
  </si>
  <si>
    <t>Vesterparken 23 5750</t>
  </si>
  <si>
    <t>7000bb</t>
  </si>
  <si>
    <t>Jernbanegade 26B 5750</t>
  </si>
  <si>
    <t>6u</t>
  </si>
  <si>
    <t>Pontoppidansvej 7 5672</t>
  </si>
  <si>
    <t>Sdr. Broby</t>
  </si>
  <si>
    <t>Ønsker</t>
  </si>
  <si>
    <t>Tilbud</t>
  </si>
  <si>
    <t>Normallader ønske</t>
  </si>
  <si>
    <t>Hurtiglader udtag</t>
  </si>
  <si>
    <t>normallader udtag</t>
  </si>
  <si>
    <t>A.2</t>
  </si>
  <si>
    <t>Kapacitets point</t>
  </si>
  <si>
    <t>A.1</t>
  </si>
  <si>
    <t>Værdier</t>
  </si>
  <si>
    <t>A.1 Pulje 1 total - økonomi</t>
  </si>
  <si>
    <t>A.2 Pulje 1 kapacitet</t>
  </si>
  <si>
    <t>A.1 Pulje 2 total - økonomi</t>
  </si>
  <si>
    <t>A.2 Pulje 2 kapacitet</t>
  </si>
  <si>
    <t>A.1 Pulje 3 total - økonomi</t>
  </si>
  <si>
    <t>A.2 Pulje 3 kapacitet</t>
  </si>
  <si>
    <t>A.2 Pulje 4 kapacitet</t>
  </si>
  <si>
    <t>A.1 Pulje 4 total - økonomi</t>
  </si>
  <si>
    <t>A.1 Pulje 5 total - økonomi</t>
  </si>
  <si>
    <t>A.2 Pulje 5 kapacitet</t>
  </si>
  <si>
    <t>A.1 Pulje 8 total - økonomi</t>
  </si>
  <si>
    <t>A.2 Pulje 8 kapacitet</t>
  </si>
  <si>
    <t>A.2 Pulje 7 kapacitet</t>
  </si>
  <si>
    <t>A.1 Pulje 7 total - økonomi</t>
  </si>
  <si>
    <t>A.1 Pulje 6 total - økonomi</t>
  </si>
  <si>
    <t>A.2 Pulje 6 kapacitet</t>
  </si>
  <si>
    <t>Samme lokation, fordelt på flere p-pladser</t>
  </si>
  <si>
    <t>Bygaden 11 5600</t>
  </si>
  <si>
    <t>Vesterballe</t>
  </si>
  <si>
    <t>Lynlader</t>
  </si>
  <si>
    <t>Hurtiglader</t>
  </si>
  <si>
    <t>Normallader</t>
  </si>
  <si>
    <t>Normalladere 
med mere end 2 udtag</t>
  </si>
  <si>
    <t>Lynlader udtag</t>
  </si>
  <si>
    <t>Medfinansiering</t>
  </si>
  <si>
    <t>Koncessionsafgift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</si>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</sst>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 textRotation="90" wrapText="1"/>
    </xf>
    <xf numFmtId="49" fontId="1" fillId="0" borderId="0" xfId="0" applyNumberFormat="1" applyFont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1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F3D5-7A83-4D82-AA36-1E7F0484ABF6}">
  <dimension ref="A1:Z8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0" sqref="S10"/>
    </sheetView>
  </sheetViews>
  <sheetFormatPr defaultRowHeight="15" x14ac:dyDescent="0.25"/>
  <cols>
    <col min="1" max="1" width="9.140625" style="12"/>
    <col min="2" max="2" width="9.140625" style="3"/>
    <col min="3" max="3" width="23" style="1" bestFit="1" customWidth="1"/>
    <col min="4" max="4" width="15.140625" style="1" bestFit="1" customWidth="1"/>
    <col min="5" max="5" width="6.140625" style="2" customWidth="1"/>
    <col min="6" max="6" width="5.42578125" style="2" customWidth="1"/>
    <col min="7" max="7" width="4.28515625" style="1" customWidth="1"/>
    <col min="8" max="8" width="7.85546875" style="1" customWidth="1"/>
    <col min="9" max="9" width="9.140625" style="1"/>
    <col min="10" max="10" width="8.28515625" style="1" customWidth="1"/>
    <col min="11" max="11" width="5" style="1" customWidth="1"/>
    <col min="12" max="12" width="8.42578125" style="1" customWidth="1"/>
    <col min="13" max="13" width="9.140625" style="1"/>
    <col min="14" max="14" width="4.42578125" style="1" customWidth="1"/>
    <col min="15" max="17" width="9.140625" style="1"/>
    <col min="18" max="19" width="15.42578125" style="1" customWidth="1"/>
    <col min="20" max="16384" width="9.140625" style="1"/>
  </cols>
  <sheetData>
    <row r="1" spans="1:26" s="10" customFormat="1" ht="111" x14ac:dyDescent="0.25">
      <c r="A1" s="8" t="s">
        <v>1</v>
      </c>
      <c r="B1" s="9" t="s">
        <v>2</v>
      </c>
      <c r="C1" s="8" t="s">
        <v>3</v>
      </c>
      <c r="D1" s="8" t="s">
        <v>4</v>
      </c>
      <c r="E1" s="10" t="s">
        <v>5</v>
      </c>
      <c r="F1" s="10" t="s">
        <v>147</v>
      </c>
      <c r="H1" s="10" t="s">
        <v>177</v>
      </c>
      <c r="I1" s="11" t="s">
        <v>148</v>
      </c>
      <c r="J1" s="10" t="s">
        <v>149</v>
      </c>
      <c r="L1" s="10" t="s">
        <v>179</v>
      </c>
      <c r="M1" s="11" t="s">
        <v>178</v>
      </c>
      <c r="O1" s="10" t="s">
        <v>151</v>
      </c>
      <c r="V1" s="10" t="s">
        <v>173</v>
      </c>
      <c r="W1" s="10" t="s">
        <v>174</v>
      </c>
      <c r="X1" s="10" t="s">
        <v>175</v>
      </c>
      <c r="Y1" s="11" t="s">
        <v>176</v>
      </c>
      <c r="Z1" s="11"/>
    </row>
    <row r="2" spans="1:26" x14ac:dyDescent="0.25">
      <c r="E2" s="18" t="s">
        <v>145</v>
      </c>
      <c r="F2" s="18"/>
      <c r="I2" s="18" t="s">
        <v>146</v>
      </c>
      <c r="J2" s="18"/>
      <c r="L2" s="1" t="s">
        <v>180</v>
      </c>
      <c r="M2" s="1" t="s">
        <v>152</v>
      </c>
      <c r="O2" s="1" t="s">
        <v>150</v>
      </c>
      <c r="U2" s="2" t="s">
        <v>153</v>
      </c>
      <c r="V2" s="1">
        <v>8</v>
      </c>
      <c r="W2" s="13">
        <v>5</v>
      </c>
      <c r="X2" s="13">
        <v>1</v>
      </c>
      <c r="Y2" s="13">
        <v>1.2</v>
      </c>
      <c r="Z2" s="13"/>
    </row>
    <row r="3" spans="1:26" x14ac:dyDescent="0.25">
      <c r="A3" s="14" t="s">
        <v>0</v>
      </c>
    </row>
    <row r="4" spans="1:26" x14ac:dyDescent="0.25">
      <c r="A4" s="12">
        <v>513</v>
      </c>
      <c r="B4" s="3" t="s">
        <v>6</v>
      </c>
      <c r="C4" s="1" t="s">
        <v>7</v>
      </c>
      <c r="D4" s="1" t="s">
        <v>8</v>
      </c>
      <c r="E4" s="2">
        <v>2</v>
      </c>
      <c r="F4" s="2">
        <v>2</v>
      </c>
      <c r="H4" s="6"/>
      <c r="I4" s="6"/>
      <c r="J4" s="6"/>
      <c r="L4" s="6"/>
      <c r="M4" s="6"/>
      <c r="O4" s="1">
        <f>I4*$W$2</f>
        <v>0</v>
      </c>
      <c r="P4" s="1">
        <f>IF(J4&gt;2,J4*$Y$2,J4*$X$2)</f>
        <v>0</v>
      </c>
      <c r="Q4" s="1">
        <f>H4*$V$2</f>
        <v>0</v>
      </c>
    </row>
    <row r="5" spans="1:26" x14ac:dyDescent="0.25">
      <c r="A5" s="12">
        <v>34</v>
      </c>
      <c r="B5" s="3" t="s">
        <v>11</v>
      </c>
      <c r="C5" s="1" t="s">
        <v>12</v>
      </c>
      <c r="D5" s="1" t="s">
        <v>8</v>
      </c>
      <c r="F5" s="2">
        <v>2</v>
      </c>
      <c r="H5" s="6"/>
      <c r="I5" s="6"/>
      <c r="J5" s="6"/>
      <c r="L5" s="6"/>
      <c r="M5" s="6"/>
      <c r="O5" s="1">
        <f>I5*$W$2</f>
        <v>0</v>
      </c>
      <c r="P5" s="1">
        <f>IF(J5&gt;2,J5*$Y$2,J5*$X$2)</f>
        <v>0</v>
      </c>
      <c r="Q5" s="1">
        <f>H5*$V$2</f>
        <v>0</v>
      </c>
    </row>
    <row r="6" spans="1:26" x14ac:dyDescent="0.25">
      <c r="A6" s="12">
        <v>194</v>
      </c>
      <c r="B6" s="3" t="s">
        <v>9</v>
      </c>
      <c r="C6" s="1" t="s">
        <v>10</v>
      </c>
      <c r="D6" s="1" t="s">
        <v>8</v>
      </c>
      <c r="F6" s="2">
        <v>2</v>
      </c>
      <c r="H6" s="6"/>
      <c r="I6" s="6"/>
      <c r="J6" s="6"/>
      <c r="L6" s="6"/>
      <c r="M6" s="6"/>
      <c r="O6" s="1">
        <f>I6*$W$2</f>
        <v>0</v>
      </c>
      <c r="P6" s="1">
        <f>IF(J6&gt;2,J6*$Y$2,J6*$X$2)</f>
        <v>0</v>
      </c>
      <c r="Q6" s="1">
        <f>H6*$V$2</f>
        <v>0</v>
      </c>
    </row>
    <row r="7" spans="1:26" x14ac:dyDescent="0.25">
      <c r="A7" s="12">
        <v>392</v>
      </c>
      <c r="B7" s="3" t="s">
        <v>16</v>
      </c>
      <c r="C7" s="1" t="s">
        <v>18</v>
      </c>
      <c r="D7" s="1" t="s">
        <v>17</v>
      </c>
      <c r="F7" s="2">
        <v>2</v>
      </c>
      <c r="H7" s="6"/>
      <c r="I7" s="6"/>
      <c r="J7" s="6"/>
      <c r="L7" s="6"/>
      <c r="M7" s="6"/>
      <c r="O7" s="1">
        <f>I7*$W$2</f>
        <v>0</v>
      </c>
      <c r="P7" s="1">
        <f>IF(J7&gt;2,J7*$Y$2,J7*$X$2)</f>
        <v>0</v>
      </c>
      <c r="Q7" s="1">
        <f>H7*$V$2</f>
        <v>0</v>
      </c>
    </row>
    <row r="8" spans="1:26" x14ac:dyDescent="0.25">
      <c r="A8" s="12">
        <v>200</v>
      </c>
      <c r="B8" s="3" t="s">
        <v>13</v>
      </c>
      <c r="C8" s="1" t="s">
        <v>14</v>
      </c>
      <c r="D8" s="1" t="s">
        <v>15</v>
      </c>
      <c r="F8" s="2">
        <v>2</v>
      </c>
      <c r="H8" s="6"/>
      <c r="I8" s="6"/>
      <c r="J8" s="6"/>
      <c r="L8" s="6"/>
      <c r="M8" s="6"/>
      <c r="O8" s="1">
        <f t="shared" ref="O8" si="0">I8*$W$2</f>
        <v>0</v>
      </c>
      <c r="P8" s="1">
        <f t="shared" ref="P8" si="1">IF(J8&gt;2,J8*$Y$2,J8*$X$2)</f>
        <v>0</v>
      </c>
      <c r="Q8" s="1">
        <f t="shared" ref="Q8" si="2">H8*$V$2</f>
        <v>0</v>
      </c>
    </row>
    <row r="9" spans="1:26" x14ac:dyDescent="0.25">
      <c r="G9" s="18" t="s">
        <v>154</v>
      </c>
      <c r="H9" s="18"/>
      <c r="I9" s="18"/>
      <c r="J9" s="18"/>
      <c r="K9" s="18"/>
      <c r="L9" s="2"/>
      <c r="M9" s="1">
        <f>SUM(L4:M8)</f>
        <v>0</v>
      </c>
      <c r="O9" s="1">
        <f>SUM(O4:Q8)</f>
        <v>0</v>
      </c>
      <c r="P9" s="1" t="s">
        <v>155</v>
      </c>
    </row>
    <row r="10" spans="1:26" x14ac:dyDescent="0.25">
      <c r="G10" s="2"/>
      <c r="H10" s="2"/>
      <c r="I10" s="2"/>
      <c r="J10" s="2"/>
      <c r="K10" s="2"/>
      <c r="L10" s="2"/>
    </row>
    <row r="11" spans="1:26" x14ac:dyDescent="0.25">
      <c r="A11" s="14" t="s">
        <v>19</v>
      </c>
      <c r="I11" s="7"/>
      <c r="J11" s="7"/>
      <c r="K11" s="7"/>
      <c r="L11" s="7"/>
      <c r="M11" s="7"/>
    </row>
    <row r="12" spans="1:26" x14ac:dyDescent="0.25">
      <c r="A12" s="12">
        <v>133</v>
      </c>
      <c r="B12" s="3" t="s">
        <v>20</v>
      </c>
      <c r="C12" s="1" t="s">
        <v>21</v>
      </c>
      <c r="D12" s="1" t="s">
        <v>8</v>
      </c>
      <c r="E12" s="2">
        <v>2</v>
      </c>
      <c r="F12" s="2">
        <v>2</v>
      </c>
      <c r="H12" s="6"/>
      <c r="I12" s="6"/>
      <c r="J12" s="6"/>
      <c r="L12" s="6"/>
      <c r="M12" s="6"/>
      <c r="O12" s="1">
        <f>I12*$W$2</f>
        <v>0</v>
      </c>
      <c r="P12" s="1">
        <f>IF(J12&gt;2,J12*$Y$2,J12*$X$2)</f>
        <v>0</v>
      </c>
      <c r="Q12" s="1">
        <f>H12*$V$2</f>
        <v>0</v>
      </c>
    </row>
    <row r="13" spans="1:26" x14ac:dyDescent="0.25">
      <c r="A13" s="12">
        <v>49</v>
      </c>
      <c r="B13" s="3" t="s">
        <v>22</v>
      </c>
      <c r="C13" s="1" t="s">
        <v>23</v>
      </c>
      <c r="D13" s="1" t="s">
        <v>8</v>
      </c>
      <c r="F13" s="2">
        <v>2</v>
      </c>
      <c r="H13" s="6"/>
      <c r="I13" s="6"/>
      <c r="J13" s="6"/>
      <c r="L13" s="6"/>
      <c r="M13" s="6"/>
      <c r="O13" s="1">
        <f t="shared" ref="O13" si="3">I13*$W$2</f>
        <v>0</v>
      </c>
      <c r="P13" s="1">
        <f t="shared" ref="P13" si="4">IF(J13&gt;2,J13*$Y$2,J13*$X$2)</f>
        <v>0</v>
      </c>
      <c r="Q13" s="1">
        <f t="shared" ref="Q13" si="5">H13*$V$2</f>
        <v>0</v>
      </c>
    </row>
    <row r="14" spans="1:26" x14ac:dyDescent="0.25">
      <c r="A14" s="12">
        <v>604</v>
      </c>
      <c r="B14" s="3" t="s">
        <v>27</v>
      </c>
      <c r="C14" s="7" t="s">
        <v>172</v>
      </c>
      <c r="D14" s="1" t="s">
        <v>26</v>
      </c>
      <c r="F14" s="2">
        <v>2</v>
      </c>
      <c r="H14" s="6"/>
      <c r="I14" s="6"/>
      <c r="J14" s="6"/>
      <c r="L14" s="6"/>
      <c r="M14" s="6"/>
      <c r="O14" s="1">
        <f>I14*$W$2</f>
        <v>0</v>
      </c>
      <c r="P14" s="1">
        <f>IF(J14&gt;2,J14*$Y$2,J14*$X$2)</f>
        <v>0</v>
      </c>
      <c r="Q14" s="1">
        <f>H14*$V$2</f>
        <v>0</v>
      </c>
    </row>
    <row r="15" spans="1:26" x14ac:dyDescent="0.25">
      <c r="A15" s="12">
        <v>203</v>
      </c>
      <c r="B15" s="3" t="s">
        <v>24</v>
      </c>
      <c r="C15" s="1" t="s">
        <v>25</v>
      </c>
      <c r="D15" s="1" t="s">
        <v>26</v>
      </c>
      <c r="F15" s="2">
        <v>2</v>
      </c>
      <c r="H15" s="6"/>
      <c r="I15" s="6"/>
      <c r="J15" s="6"/>
      <c r="L15" s="6"/>
      <c r="M15" s="6"/>
      <c r="O15" s="1">
        <f>I15*$W$2</f>
        <v>0</v>
      </c>
      <c r="P15" s="1">
        <f>IF(J15&gt;2,J15*$Y$2,J15*$X$2)</f>
        <v>0</v>
      </c>
      <c r="Q15" s="1">
        <f>H15*$V$2</f>
        <v>0</v>
      </c>
    </row>
    <row r="16" spans="1:26" x14ac:dyDescent="0.25">
      <c r="A16" s="12">
        <v>605</v>
      </c>
      <c r="B16" s="3" t="s">
        <v>28</v>
      </c>
      <c r="C16" s="1" t="s">
        <v>171</v>
      </c>
      <c r="D16" s="1" t="s">
        <v>29</v>
      </c>
      <c r="F16" s="2">
        <v>2</v>
      </c>
      <c r="H16" s="6"/>
      <c r="I16" s="6"/>
      <c r="J16" s="6"/>
      <c r="L16" s="6"/>
      <c r="M16" s="6"/>
      <c r="O16" s="1">
        <f>I16*$W$2</f>
        <v>0</v>
      </c>
      <c r="P16" s="1">
        <f>IF(J16&gt;2,J16*$Y$2,J16*$X$2)</f>
        <v>0</v>
      </c>
      <c r="Q16" s="1">
        <f>H16*$V$2</f>
        <v>0</v>
      </c>
    </row>
    <row r="17" spans="1:17" x14ac:dyDescent="0.25">
      <c r="G17" s="18" t="s">
        <v>156</v>
      </c>
      <c r="H17" s="18"/>
      <c r="I17" s="18"/>
      <c r="J17" s="18"/>
      <c r="K17" s="18"/>
      <c r="L17" s="2"/>
      <c r="M17" s="1">
        <f>SUM(L12:M16)</f>
        <v>0</v>
      </c>
      <c r="O17" s="1">
        <f>SUM(O12:Q16)</f>
        <v>0</v>
      </c>
      <c r="P17" s="1" t="s">
        <v>157</v>
      </c>
    </row>
    <row r="18" spans="1:17" x14ac:dyDescent="0.25">
      <c r="G18" s="2"/>
      <c r="H18" s="2"/>
      <c r="I18" s="2"/>
      <c r="J18" s="2"/>
      <c r="K18" s="2"/>
      <c r="L18" s="2"/>
    </row>
    <row r="19" spans="1:17" x14ac:dyDescent="0.25">
      <c r="A19" s="14" t="s">
        <v>30</v>
      </c>
      <c r="I19" s="7"/>
      <c r="J19" s="7"/>
      <c r="K19" s="7"/>
      <c r="L19" s="7"/>
      <c r="M19" s="7"/>
    </row>
    <row r="20" spans="1:17" x14ac:dyDescent="0.25">
      <c r="A20" s="12">
        <v>14</v>
      </c>
      <c r="B20" s="3" t="s">
        <v>31</v>
      </c>
      <c r="C20" s="1" t="s">
        <v>32</v>
      </c>
      <c r="D20" s="1" t="s">
        <v>8</v>
      </c>
      <c r="E20" s="2">
        <v>2</v>
      </c>
      <c r="F20" s="2">
        <v>2</v>
      </c>
      <c r="H20" s="6"/>
      <c r="I20" s="6"/>
      <c r="J20" s="6"/>
      <c r="L20" s="6"/>
      <c r="M20" s="6"/>
      <c r="O20" s="1">
        <f t="shared" ref="O20" si="6">I20*$W$2</f>
        <v>0</v>
      </c>
      <c r="P20" s="1">
        <f t="shared" ref="P20" si="7">IF(J20&gt;2,J20*$Y$2,J20*$X$2)</f>
        <v>0</v>
      </c>
      <c r="Q20" s="1">
        <f>H20*$V$2</f>
        <v>0</v>
      </c>
    </row>
    <row r="21" spans="1:17" x14ac:dyDescent="0.25">
      <c r="A21" s="12">
        <v>379</v>
      </c>
      <c r="B21" s="3" t="s">
        <v>39</v>
      </c>
      <c r="C21" s="1" t="s">
        <v>40</v>
      </c>
      <c r="D21" s="1" t="s">
        <v>41</v>
      </c>
      <c r="F21" s="2">
        <v>2</v>
      </c>
      <c r="H21" s="6"/>
      <c r="I21" s="6"/>
      <c r="J21" s="6"/>
      <c r="L21" s="6"/>
      <c r="M21" s="6"/>
      <c r="O21" s="1">
        <f>I21*$W$2</f>
        <v>0</v>
      </c>
      <c r="P21" s="1">
        <f>IF(J21&gt;2,J21*$Y$2,J21*$X$2)</f>
        <v>0</v>
      </c>
      <c r="Q21" s="1">
        <f>H21*$V$2</f>
        <v>0</v>
      </c>
    </row>
    <row r="22" spans="1:17" x14ac:dyDescent="0.25">
      <c r="A22" s="12">
        <v>606</v>
      </c>
      <c r="B22" s="3" t="s">
        <v>42</v>
      </c>
      <c r="C22" s="1" t="s">
        <v>43</v>
      </c>
      <c r="D22" s="1" t="s">
        <v>44</v>
      </c>
      <c r="F22" s="2">
        <v>2</v>
      </c>
      <c r="H22" s="6"/>
      <c r="I22" s="6"/>
      <c r="J22" s="6"/>
      <c r="L22" s="6"/>
      <c r="M22" s="6"/>
      <c r="O22" s="1">
        <f>I22*$W$2</f>
        <v>0</v>
      </c>
      <c r="P22" s="1">
        <f>IF(J22&gt;2,J22*$Y$2,J22*$X$2)</f>
        <v>0</v>
      </c>
      <c r="Q22" s="1">
        <f>H22*$V$2</f>
        <v>0</v>
      </c>
    </row>
    <row r="23" spans="1:17" x14ac:dyDescent="0.25">
      <c r="A23" s="12">
        <v>137</v>
      </c>
      <c r="B23" s="3" t="s">
        <v>35</v>
      </c>
      <c r="C23" s="1" t="s">
        <v>37</v>
      </c>
      <c r="D23" s="1" t="s">
        <v>8</v>
      </c>
      <c r="F23" s="2">
        <v>2</v>
      </c>
      <c r="H23" s="6"/>
      <c r="I23" s="6"/>
      <c r="J23" s="6"/>
      <c r="L23" s="6"/>
      <c r="M23" s="6"/>
      <c r="O23" s="1">
        <f>I23*$W$2</f>
        <v>0</v>
      </c>
      <c r="P23" s="1">
        <f>IF(J23&gt;2,J23*$Y$2,J23*$X$2)</f>
        <v>0</v>
      </c>
      <c r="Q23" s="1">
        <f>H23*$V$2</f>
        <v>0</v>
      </c>
    </row>
    <row r="24" spans="1:17" x14ac:dyDescent="0.25">
      <c r="A24" s="12">
        <v>136</v>
      </c>
      <c r="B24" s="3" t="s">
        <v>33</v>
      </c>
      <c r="C24" s="1" t="s">
        <v>34</v>
      </c>
      <c r="D24" s="1" t="s">
        <v>8</v>
      </c>
      <c r="F24" s="2">
        <v>2</v>
      </c>
      <c r="H24" s="6"/>
      <c r="I24" s="6"/>
      <c r="J24" s="6"/>
      <c r="L24" s="6"/>
      <c r="M24" s="6"/>
      <c r="O24" s="1">
        <f>I24*$W$2</f>
        <v>0</v>
      </c>
      <c r="P24" s="1">
        <f>IF(J24&gt;2,J24*$Y$2,J24*$X$2)</f>
        <v>0</v>
      </c>
      <c r="Q24" s="1">
        <f>H24*$V$2</f>
        <v>0</v>
      </c>
    </row>
    <row r="25" spans="1:17" x14ac:dyDescent="0.25">
      <c r="A25" s="12">
        <v>139</v>
      </c>
      <c r="B25" s="3" t="s">
        <v>36</v>
      </c>
      <c r="C25" s="1" t="s">
        <v>38</v>
      </c>
      <c r="D25" s="1" t="s">
        <v>8</v>
      </c>
      <c r="F25" s="2">
        <v>2</v>
      </c>
      <c r="H25" s="6"/>
      <c r="I25" s="6"/>
      <c r="J25" s="6"/>
      <c r="L25" s="6"/>
      <c r="M25" s="6"/>
      <c r="O25" s="1">
        <f t="shared" ref="O25" si="8">I25*$W$2</f>
        <v>0</v>
      </c>
      <c r="P25" s="1">
        <f t="shared" ref="P25" si="9">IF(J25&gt;2,J25*$Y$2,J25*$X$2)</f>
        <v>0</v>
      </c>
      <c r="Q25" s="1">
        <f t="shared" ref="Q25" si="10">H25*$V$2</f>
        <v>0</v>
      </c>
    </row>
    <row r="26" spans="1:17" x14ac:dyDescent="0.25">
      <c r="G26" s="18" t="s">
        <v>158</v>
      </c>
      <c r="H26" s="18"/>
      <c r="I26" s="18"/>
      <c r="J26" s="18"/>
      <c r="K26" s="18"/>
      <c r="L26" s="2"/>
      <c r="M26" s="1">
        <f>SUM(L20:M25)</f>
        <v>0</v>
      </c>
      <c r="O26" s="1">
        <f>SUM(O20:Q25)</f>
        <v>0</v>
      </c>
      <c r="P26" s="1" t="s">
        <v>159</v>
      </c>
    </row>
    <row r="27" spans="1:17" x14ac:dyDescent="0.25">
      <c r="G27" s="2"/>
      <c r="H27" s="2"/>
      <c r="I27" s="2"/>
      <c r="J27" s="2"/>
      <c r="K27" s="2"/>
      <c r="L27" s="2"/>
    </row>
    <row r="28" spans="1:17" x14ac:dyDescent="0.25">
      <c r="A28" s="14" t="s">
        <v>45</v>
      </c>
    </row>
    <row r="29" spans="1:17" x14ac:dyDescent="0.25">
      <c r="A29" s="12">
        <v>141</v>
      </c>
      <c r="B29" s="3" t="s">
        <v>51</v>
      </c>
      <c r="C29" s="1" t="s">
        <v>52</v>
      </c>
      <c r="D29" s="1" t="s">
        <v>8</v>
      </c>
      <c r="E29" s="2">
        <v>2</v>
      </c>
      <c r="F29" s="2">
        <v>2</v>
      </c>
      <c r="H29" s="6"/>
      <c r="I29" s="6"/>
      <c r="J29" s="6"/>
      <c r="L29" s="6"/>
      <c r="M29" s="6"/>
      <c r="O29" s="1">
        <f>I29*$W$2</f>
        <v>0</v>
      </c>
      <c r="P29" s="1">
        <f>IF(J29&gt;2,J29*$Y$2,J29*$X$2)</f>
        <v>0</v>
      </c>
      <c r="Q29" s="1">
        <f>H29*$V$2</f>
        <v>0</v>
      </c>
    </row>
    <row r="30" spans="1:17" x14ac:dyDescent="0.25">
      <c r="A30" s="12">
        <v>512</v>
      </c>
      <c r="B30" s="3" t="s">
        <v>57</v>
      </c>
      <c r="C30" s="1" t="s">
        <v>58</v>
      </c>
      <c r="D30" s="1" t="s">
        <v>8</v>
      </c>
      <c r="F30" s="2">
        <v>2</v>
      </c>
      <c r="H30" s="6"/>
      <c r="I30" s="6"/>
      <c r="J30" s="6"/>
      <c r="L30" s="6"/>
      <c r="M30" s="6"/>
      <c r="O30" s="1">
        <f>I30*$W$2</f>
        <v>0</v>
      </c>
      <c r="P30" s="1">
        <f>IF(J30&gt;2,J30*$Y$2,J30*$X$2)</f>
        <v>0</v>
      </c>
      <c r="Q30" s="1">
        <f>H30*$V$2</f>
        <v>0</v>
      </c>
    </row>
    <row r="31" spans="1:17" x14ac:dyDescent="0.25">
      <c r="A31" s="12">
        <v>229</v>
      </c>
      <c r="B31" s="3" t="s">
        <v>46</v>
      </c>
      <c r="C31" s="1" t="s">
        <v>47</v>
      </c>
      <c r="D31" s="1" t="s">
        <v>48</v>
      </c>
      <c r="F31" s="2">
        <v>2</v>
      </c>
      <c r="H31" s="6"/>
      <c r="I31" s="6"/>
      <c r="J31" s="6"/>
      <c r="L31" s="6"/>
      <c r="M31" s="6"/>
      <c r="O31" s="1">
        <f t="shared" ref="O31" si="11">I31*$W$2</f>
        <v>0</v>
      </c>
      <c r="P31" s="1">
        <f t="shared" ref="P31" si="12">IF(J31&gt;2,J31*$Y$2,J31*$X$2)</f>
        <v>0</v>
      </c>
      <c r="Q31" s="1">
        <f>H31*$V$2</f>
        <v>0</v>
      </c>
    </row>
    <row r="32" spans="1:17" x14ac:dyDescent="0.25">
      <c r="A32" s="12">
        <v>10</v>
      </c>
      <c r="B32" s="3" t="s">
        <v>54</v>
      </c>
      <c r="C32" s="1" t="s">
        <v>56</v>
      </c>
      <c r="D32" s="1" t="s">
        <v>8</v>
      </c>
      <c r="F32" s="2">
        <v>2</v>
      </c>
      <c r="H32" s="6"/>
      <c r="I32" s="6"/>
      <c r="J32" s="6"/>
      <c r="L32" s="6"/>
      <c r="M32" s="6"/>
      <c r="O32" s="1">
        <f>I32*$W$2</f>
        <v>0</v>
      </c>
      <c r="P32" s="1">
        <f>IF(J32&gt;2,J32*$Y$2,J32*$X$2)</f>
        <v>0</v>
      </c>
      <c r="Q32" s="1">
        <f>H32*$V$2</f>
        <v>0</v>
      </c>
    </row>
    <row r="33" spans="1:20" x14ac:dyDescent="0.25">
      <c r="A33" s="12">
        <v>40</v>
      </c>
      <c r="B33" s="3" t="s">
        <v>53</v>
      </c>
      <c r="C33" s="1" t="s">
        <v>55</v>
      </c>
      <c r="D33" s="1" t="s">
        <v>8</v>
      </c>
      <c r="F33" s="2">
        <v>2</v>
      </c>
      <c r="H33" s="6"/>
      <c r="I33" s="6"/>
      <c r="J33" s="6"/>
      <c r="L33" s="6"/>
      <c r="M33" s="6"/>
      <c r="O33" s="1">
        <f>I33*$W$2</f>
        <v>0</v>
      </c>
      <c r="P33" s="1">
        <f>IF(J33&gt;2,J33*$Y$2,J33*$X$2)</f>
        <v>0</v>
      </c>
      <c r="Q33" s="1">
        <f>H33*$V$2</f>
        <v>0</v>
      </c>
    </row>
    <row r="34" spans="1:20" x14ac:dyDescent="0.25">
      <c r="A34" s="12">
        <v>232</v>
      </c>
      <c r="B34" s="3" t="s">
        <v>49</v>
      </c>
      <c r="C34" s="1" t="s">
        <v>50</v>
      </c>
      <c r="D34" s="1" t="s">
        <v>48</v>
      </c>
      <c r="F34" s="2">
        <v>2</v>
      </c>
      <c r="H34" s="6"/>
      <c r="I34" s="6"/>
      <c r="J34" s="6"/>
      <c r="L34" s="6"/>
      <c r="M34" s="6"/>
      <c r="O34" s="1">
        <f t="shared" ref="O34" si="13">I34*$W$2</f>
        <v>0</v>
      </c>
      <c r="P34" s="1">
        <f t="shared" ref="P34" si="14">IF(J34&gt;2,J34*$Y$2,J34*$X$2)</f>
        <v>0</v>
      </c>
      <c r="Q34" s="1">
        <f t="shared" ref="Q34" si="15">H34*$V$2</f>
        <v>0</v>
      </c>
    </row>
    <row r="35" spans="1:20" x14ac:dyDescent="0.25">
      <c r="G35" s="18" t="s">
        <v>161</v>
      </c>
      <c r="H35" s="18"/>
      <c r="I35" s="18"/>
      <c r="J35" s="18"/>
      <c r="K35" s="18"/>
      <c r="L35" s="2"/>
      <c r="M35" s="1">
        <f>SUM(L29:M34)</f>
        <v>0</v>
      </c>
      <c r="O35" s="1">
        <f>SUM(O29:Q34)</f>
        <v>0</v>
      </c>
      <c r="P35" s="1" t="s">
        <v>160</v>
      </c>
    </row>
    <row r="36" spans="1:20" x14ac:dyDescent="0.25">
      <c r="G36" s="2"/>
      <c r="H36" s="2"/>
      <c r="I36" s="2"/>
      <c r="J36" s="2"/>
      <c r="K36" s="2"/>
      <c r="L36" s="2"/>
    </row>
    <row r="37" spans="1:20" x14ac:dyDescent="0.25">
      <c r="A37" s="14" t="s">
        <v>59</v>
      </c>
    </row>
    <row r="38" spans="1:20" ht="15" customHeight="1" x14ac:dyDescent="0.25">
      <c r="A38" s="15">
        <v>53</v>
      </c>
      <c r="B38" s="4" t="s">
        <v>65</v>
      </c>
      <c r="C38" s="5" t="s">
        <v>66</v>
      </c>
      <c r="D38" s="5" t="s">
        <v>67</v>
      </c>
      <c r="E38" s="16"/>
      <c r="F38" s="16">
        <v>2</v>
      </c>
      <c r="H38" s="6"/>
      <c r="I38" s="6"/>
      <c r="J38" s="6"/>
      <c r="L38" s="6"/>
      <c r="M38" s="6"/>
      <c r="O38" s="1">
        <f>I38*$W$2</f>
        <v>0</v>
      </c>
      <c r="P38" s="1">
        <f>IF(J38&gt;2,J38*$Y$2,J38*$X$2)</f>
        <v>0</v>
      </c>
      <c r="Q38" s="1">
        <f t="shared" ref="Q38:Q44" si="16">H38*$V$2</f>
        <v>0</v>
      </c>
      <c r="R38" s="17" t="s">
        <v>170</v>
      </c>
      <c r="S38" s="17"/>
      <c r="T38" s="17"/>
    </row>
    <row r="39" spans="1:20" x14ac:dyDescent="0.25">
      <c r="A39" s="15">
        <v>54</v>
      </c>
      <c r="B39" s="4" t="s">
        <v>68</v>
      </c>
      <c r="C39" s="5" t="s">
        <v>69</v>
      </c>
      <c r="D39" s="5" t="s">
        <v>67</v>
      </c>
      <c r="E39" s="16">
        <v>2</v>
      </c>
      <c r="F39" s="16">
        <v>2</v>
      </c>
      <c r="H39" s="6"/>
      <c r="I39" s="6"/>
      <c r="J39" s="6"/>
      <c r="L39" s="6"/>
      <c r="M39" s="6"/>
      <c r="O39" s="1">
        <f>I39*$W$2</f>
        <v>0</v>
      </c>
      <c r="P39" s="1">
        <f>IF(J39&gt;2,J39*$Y$2,J39*$X$2)</f>
        <v>0</v>
      </c>
      <c r="Q39" s="1">
        <f t="shared" si="16"/>
        <v>0</v>
      </c>
      <c r="R39" s="17"/>
      <c r="S39" s="17"/>
      <c r="T39" s="17"/>
    </row>
    <row r="40" spans="1:20" x14ac:dyDescent="0.25">
      <c r="A40" s="12">
        <v>224</v>
      </c>
      <c r="B40" s="3" t="s">
        <v>70</v>
      </c>
      <c r="C40" s="1" t="s">
        <v>71</v>
      </c>
      <c r="D40" s="1" t="s">
        <v>67</v>
      </c>
      <c r="F40" s="2">
        <v>2</v>
      </c>
      <c r="H40" s="6"/>
      <c r="I40" s="6"/>
      <c r="J40" s="6"/>
      <c r="L40" s="6"/>
      <c r="M40" s="6"/>
      <c r="O40" s="1">
        <f>I40*$W$2</f>
        <v>0</v>
      </c>
      <c r="P40" s="1">
        <f>IF(J40&gt;2,J40*$Y$2,J40*$X$2)</f>
        <v>0</v>
      </c>
      <c r="Q40" s="1">
        <f t="shared" si="16"/>
        <v>0</v>
      </c>
    </row>
    <row r="41" spans="1:20" x14ac:dyDescent="0.25">
      <c r="A41" s="12">
        <v>365</v>
      </c>
      <c r="B41" s="3" t="s">
        <v>60</v>
      </c>
      <c r="C41" s="1" t="s">
        <v>61</v>
      </c>
      <c r="D41" s="1" t="s">
        <v>62</v>
      </c>
      <c r="F41" s="2">
        <v>2</v>
      </c>
      <c r="H41" s="6"/>
      <c r="I41" s="6"/>
      <c r="J41" s="6"/>
      <c r="L41" s="6"/>
      <c r="M41" s="6"/>
      <c r="O41" s="1">
        <f t="shared" ref="O41" si="17">I41*$W$2</f>
        <v>0</v>
      </c>
      <c r="P41" s="1">
        <f t="shared" ref="P41" si="18">IF(J41&gt;2,J41*$Y$2,J41*$X$2)</f>
        <v>0</v>
      </c>
      <c r="Q41" s="1">
        <f t="shared" si="16"/>
        <v>0</v>
      </c>
    </row>
    <row r="42" spans="1:20" x14ac:dyDescent="0.25">
      <c r="A42" s="12">
        <v>58</v>
      </c>
      <c r="B42" s="3" t="s">
        <v>72</v>
      </c>
      <c r="C42" s="1" t="s">
        <v>73</v>
      </c>
      <c r="D42" s="1" t="s">
        <v>67</v>
      </c>
      <c r="F42" s="2">
        <v>2</v>
      </c>
      <c r="H42" s="6"/>
      <c r="I42" s="6"/>
      <c r="J42" s="6"/>
      <c r="L42" s="6"/>
      <c r="M42" s="6"/>
      <c r="O42" s="1">
        <f>I42*$W$2</f>
        <v>0</v>
      </c>
      <c r="P42" s="1">
        <f>IF(J42&gt;2,J42*$Y$2,J42*$X$2)</f>
        <v>0</v>
      </c>
      <c r="Q42" s="1">
        <f t="shared" si="16"/>
        <v>0</v>
      </c>
    </row>
    <row r="43" spans="1:20" x14ac:dyDescent="0.25">
      <c r="A43" s="12">
        <v>269</v>
      </c>
      <c r="B43" s="3" t="s">
        <v>27</v>
      </c>
      <c r="C43" s="1" t="s">
        <v>74</v>
      </c>
      <c r="D43" s="1" t="s">
        <v>75</v>
      </c>
      <c r="F43" s="2">
        <v>2</v>
      </c>
      <c r="H43" s="6"/>
      <c r="I43" s="6"/>
      <c r="J43" s="6"/>
      <c r="L43" s="6"/>
      <c r="M43" s="6"/>
      <c r="O43" s="1">
        <f>I43*$W$2</f>
        <v>0</v>
      </c>
      <c r="P43" s="1">
        <f>IF(J43&gt;2,J43*$Y$2,J43*$X$2)</f>
        <v>0</v>
      </c>
      <c r="Q43" s="1">
        <f t="shared" si="16"/>
        <v>0</v>
      </c>
    </row>
    <row r="44" spans="1:20" x14ac:dyDescent="0.25">
      <c r="A44" s="12">
        <v>419</v>
      </c>
      <c r="B44" s="3" t="s">
        <v>79</v>
      </c>
      <c r="C44" s="1" t="s">
        <v>80</v>
      </c>
      <c r="D44" s="1" t="s">
        <v>78</v>
      </c>
      <c r="F44" s="2">
        <v>2</v>
      </c>
      <c r="H44" s="6"/>
      <c r="I44" s="6"/>
      <c r="J44" s="6"/>
      <c r="L44" s="6"/>
      <c r="M44" s="6"/>
      <c r="O44" s="1">
        <f>I44*$W$2</f>
        <v>0</v>
      </c>
      <c r="P44" s="1">
        <f>IF(J44&gt;2,J44*$Y$2,J44*$X$2)</f>
        <v>0</v>
      </c>
      <c r="Q44" s="1">
        <f t="shared" si="16"/>
        <v>0</v>
      </c>
    </row>
    <row r="45" spans="1:20" x14ac:dyDescent="0.25">
      <c r="A45" s="12">
        <v>434</v>
      </c>
      <c r="B45" s="3" t="s">
        <v>76</v>
      </c>
      <c r="C45" s="1" t="s">
        <v>77</v>
      </c>
      <c r="D45" s="1" t="s">
        <v>78</v>
      </c>
      <c r="F45" s="2">
        <v>2</v>
      </c>
      <c r="H45" s="6"/>
      <c r="I45" s="6"/>
      <c r="J45" s="6"/>
      <c r="L45" s="6"/>
      <c r="M45" s="6"/>
      <c r="O45" s="1">
        <f t="shared" ref="O45" si="19">I45*$W$2</f>
        <v>0</v>
      </c>
      <c r="P45" s="1">
        <f t="shared" ref="P45" si="20">IF(J45&gt;2,J45*$Y$2,J45*$X$2)</f>
        <v>0</v>
      </c>
      <c r="Q45" s="1">
        <f t="shared" ref="Q45" si="21">H45*$V$2</f>
        <v>0</v>
      </c>
    </row>
    <row r="46" spans="1:20" x14ac:dyDescent="0.25">
      <c r="A46" s="12">
        <v>366</v>
      </c>
      <c r="B46" s="3" t="s">
        <v>63</v>
      </c>
      <c r="C46" s="1" t="s">
        <v>64</v>
      </c>
      <c r="D46" s="1" t="s">
        <v>62</v>
      </c>
      <c r="F46" s="2">
        <v>2</v>
      </c>
      <c r="H46" s="6"/>
      <c r="I46" s="6"/>
      <c r="J46" s="6"/>
      <c r="L46" s="6"/>
      <c r="M46" s="6"/>
      <c r="O46" s="1">
        <f>I46*$W$2</f>
        <v>0</v>
      </c>
      <c r="P46" s="1">
        <f>IF(J46&gt;2,J46*$Y$2,J46*$X$2)</f>
        <v>0</v>
      </c>
      <c r="Q46" s="1">
        <f>H46*$V$2</f>
        <v>0</v>
      </c>
    </row>
    <row r="47" spans="1:20" x14ac:dyDescent="0.25">
      <c r="G47" s="18" t="s">
        <v>162</v>
      </c>
      <c r="H47" s="18"/>
      <c r="I47" s="18"/>
      <c r="J47" s="18"/>
      <c r="K47" s="18"/>
      <c r="L47" s="2"/>
      <c r="M47" s="1">
        <f>SUM(L38:M46)</f>
        <v>0</v>
      </c>
      <c r="O47" s="1">
        <f>SUM(O38:Q46)</f>
        <v>0</v>
      </c>
      <c r="P47" s="1" t="s">
        <v>163</v>
      </c>
    </row>
    <row r="49" spans="1:20" x14ac:dyDescent="0.25">
      <c r="A49" s="14" t="s">
        <v>81</v>
      </c>
    </row>
    <row r="50" spans="1:20" ht="15" customHeight="1" x14ac:dyDescent="0.25">
      <c r="A50" s="15">
        <v>68</v>
      </c>
      <c r="B50" s="4" t="s">
        <v>87</v>
      </c>
      <c r="C50" s="5" t="s">
        <v>88</v>
      </c>
      <c r="D50" s="5" t="s">
        <v>67</v>
      </c>
      <c r="E50" s="16"/>
      <c r="F50" s="16">
        <v>1</v>
      </c>
      <c r="H50" s="6"/>
      <c r="I50" s="6"/>
      <c r="J50" s="6"/>
      <c r="L50" s="6"/>
      <c r="M50" s="6"/>
      <c r="O50" s="1">
        <f t="shared" ref="O50:O57" si="22">I50*$W$2</f>
        <v>0</v>
      </c>
      <c r="P50" s="1">
        <f t="shared" ref="P50:P57" si="23">IF(J50&gt;2,J50*$Y$2,J50*$X$2)</f>
        <v>0</v>
      </c>
      <c r="Q50" s="1">
        <f t="shared" ref="Q50:Q57" si="24">H50*$V$2</f>
        <v>0</v>
      </c>
      <c r="R50" s="17" t="s">
        <v>170</v>
      </c>
      <c r="S50" s="17"/>
      <c r="T50" s="17"/>
    </row>
    <row r="51" spans="1:20" x14ac:dyDescent="0.25">
      <c r="A51" s="15">
        <v>70</v>
      </c>
      <c r="B51" s="4" t="s">
        <v>87</v>
      </c>
      <c r="C51" s="5" t="s">
        <v>88</v>
      </c>
      <c r="D51" s="5" t="s">
        <v>67</v>
      </c>
      <c r="E51" s="16">
        <v>2</v>
      </c>
      <c r="F51" s="16"/>
      <c r="H51" s="6"/>
      <c r="I51" s="6"/>
      <c r="J51" s="6"/>
      <c r="L51" s="6"/>
      <c r="M51" s="6"/>
      <c r="O51" s="1">
        <f t="shared" si="22"/>
        <v>0</v>
      </c>
      <c r="P51" s="1">
        <f t="shared" si="23"/>
        <v>0</v>
      </c>
      <c r="Q51" s="1">
        <f t="shared" si="24"/>
        <v>0</v>
      </c>
      <c r="R51" s="17"/>
      <c r="S51" s="17"/>
      <c r="T51" s="17"/>
    </row>
    <row r="52" spans="1:20" x14ac:dyDescent="0.25">
      <c r="A52" s="15">
        <v>72</v>
      </c>
      <c r="B52" s="4" t="s">
        <v>87</v>
      </c>
      <c r="C52" s="5" t="s">
        <v>89</v>
      </c>
      <c r="D52" s="5" t="s">
        <v>67</v>
      </c>
      <c r="E52" s="16"/>
      <c r="F52" s="16">
        <v>1</v>
      </c>
      <c r="H52" s="6"/>
      <c r="I52" s="6"/>
      <c r="J52" s="6"/>
      <c r="L52" s="6"/>
      <c r="M52" s="6"/>
      <c r="O52" s="1">
        <f t="shared" si="22"/>
        <v>0</v>
      </c>
      <c r="P52" s="1">
        <f t="shared" si="23"/>
        <v>0</v>
      </c>
      <c r="Q52" s="1">
        <f t="shared" si="24"/>
        <v>0</v>
      </c>
      <c r="R52" s="17"/>
      <c r="S52" s="17"/>
      <c r="T52" s="17"/>
    </row>
    <row r="53" spans="1:20" x14ac:dyDescent="0.25">
      <c r="A53" s="12">
        <v>316</v>
      </c>
      <c r="B53" s="3" t="s">
        <v>97</v>
      </c>
      <c r="C53" s="1" t="s">
        <v>99</v>
      </c>
      <c r="D53" s="1" t="s">
        <v>96</v>
      </c>
      <c r="F53" s="2">
        <v>2</v>
      </c>
      <c r="H53" s="6"/>
      <c r="I53" s="6"/>
      <c r="J53" s="6"/>
      <c r="L53" s="6"/>
      <c r="M53" s="6"/>
      <c r="O53" s="1">
        <f t="shared" si="22"/>
        <v>0</v>
      </c>
      <c r="P53" s="1">
        <f t="shared" si="23"/>
        <v>0</v>
      </c>
      <c r="Q53" s="1">
        <f t="shared" si="24"/>
        <v>0</v>
      </c>
    </row>
    <row r="54" spans="1:20" x14ac:dyDescent="0.25">
      <c r="A54" s="12">
        <v>57</v>
      </c>
      <c r="B54" s="3" t="s">
        <v>28</v>
      </c>
      <c r="C54" s="1" t="s">
        <v>92</v>
      </c>
      <c r="D54" s="1" t="s">
        <v>67</v>
      </c>
      <c r="F54" s="2">
        <v>2</v>
      </c>
      <c r="H54" s="6"/>
      <c r="I54" s="6"/>
      <c r="J54" s="6"/>
      <c r="L54" s="6"/>
      <c r="M54" s="6"/>
      <c r="O54" s="1">
        <f t="shared" si="22"/>
        <v>0</v>
      </c>
      <c r="P54" s="1">
        <f t="shared" si="23"/>
        <v>0</v>
      </c>
      <c r="Q54" s="1">
        <f t="shared" si="24"/>
        <v>0</v>
      </c>
    </row>
    <row r="55" spans="1:20" x14ac:dyDescent="0.25">
      <c r="A55" s="12">
        <v>396</v>
      </c>
      <c r="B55" s="3" t="s">
        <v>82</v>
      </c>
      <c r="C55" s="1" t="s">
        <v>84</v>
      </c>
      <c r="D55" s="1" t="s">
        <v>85</v>
      </c>
      <c r="F55" s="2">
        <v>2</v>
      </c>
      <c r="H55" s="6"/>
      <c r="I55" s="6"/>
      <c r="J55" s="6"/>
      <c r="L55" s="6"/>
      <c r="M55" s="6"/>
      <c r="O55" s="1">
        <f t="shared" si="22"/>
        <v>0</v>
      </c>
      <c r="P55" s="1">
        <f t="shared" si="23"/>
        <v>0</v>
      </c>
      <c r="Q55" s="1">
        <f t="shared" si="24"/>
        <v>0</v>
      </c>
    </row>
    <row r="56" spans="1:20" x14ac:dyDescent="0.25">
      <c r="A56" s="12">
        <v>491</v>
      </c>
      <c r="B56" s="3" t="s">
        <v>90</v>
      </c>
      <c r="C56" s="1" t="s">
        <v>91</v>
      </c>
      <c r="D56" s="1" t="s">
        <v>67</v>
      </c>
      <c r="F56" s="2">
        <v>2</v>
      </c>
      <c r="H56" s="6"/>
      <c r="I56" s="6"/>
      <c r="J56" s="6"/>
      <c r="L56" s="6"/>
      <c r="M56" s="6"/>
      <c r="O56" s="1">
        <f t="shared" si="22"/>
        <v>0</v>
      </c>
      <c r="P56" s="1">
        <f t="shared" si="23"/>
        <v>0</v>
      </c>
      <c r="Q56" s="1">
        <f t="shared" si="24"/>
        <v>0</v>
      </c>
    </row>
    <row r="57" spans="1:20" x14ac:dyDescent="0.25">
      <c r="A57" s="12">
        <v>303</v>
      </c>
      <c r="B57" s="3" t="s">
        <v>39</v>
      </c>
      <c r="C57" s="1" t="s">
        <v>95</v>
      </c>
      <c r="D57" s="1" t="s">
        <v>96</v>
      </c>
      <c r="F57" s="2">
        <v>2</v>
      </c>
      <c r="H57" s="6"/>
      <c r="I57" s="6"/>
      <c r="J57" s="6"/>
      <c r="L57" s="6"/>
      <c r="M57" s="6"/>
      <c r="O57" s="1">
        <f t="shared" si="22"/>
        <v>0</v>
      </c>
      <c r="P57" s="1">
        <f t="shared" si="23"/>
        <v>0</v>
      </c>
      <c r="Q57" s="1">
        <f t="shared" si="24"/>
        <v>0</v>
      </c>
    </row>
    <row r="58" spans="1:20" x14ac:dyDescent="0.25">
      <c r="A58" s="12">
        <v>394</v>
      </c>
      <c r="B58" s="3" t="s">
        <v>83</v>
      </c>
      <c r="C58" s="1" t="s">
        <v>86</v>
      </c>
      <c r="D58" s="1" t="s">
        <v>85</v>
      </c>
      <c r="F58" s="2">
        <v>2</v>
      </c>
      <c r="H58" s="6"/>
      <c r="I58" s="6"/>
      <c r="J58" s="6"/>
      <c r="L58" s="6"/>
      <c r="M58" s="6"/>
      <c r="O58" s="1">
        <f t="shared" ref="O58:O61" si="25">I58*$W$2</f>
        <v>0</v>
      </c>
      <c r="P58" s="1">
        <f t="shared" ref="P58:P61" si="26">IF(J58&gt;2,J58*$Y$2,J58*$X$2)</f>
        <v>0</v>
      </c>
      <c r="Q58" s="1">
        <f t="shared" ref="Q58:Q61" si="27">H58*$V$2</f>
        <v>0</v>
      </c>
    </row>
    <row r="59" spans="1:20" x14ac:dyDescent="0.25">
      <c r="A59" s="12">
        <v>300</v>
      </c>
      <c r="B59" s="3" t="s">
        <v>22</v>
      </c>
      <c r="C59" s="1" t="s">
        <v>101</v>
      </c>
      <c r="D59" s="1" t="s">
        <v>96</v>
      </c>
      <c r="F59" s="2">
        <v>2</v>
      </c>
      <c r="H59" s="6"/>
      <c r="I59" s="6"/>
      <c r="J59" s="6"/>
      <c r="L59" s="6"/>
      <c r="M59" s="6"/>
      <c r="O59" s="1">
        <f>I59*$W$2</f>
        <v>0</v>
      </c>
      <c r="P59" s="1">
        <f>IF(J59&gt;2,J59*$Y$2,J59*$X$2)</f>
        <v>0</v>
      </c>
      <c r="Q59" s="1">
        <f>H59*$V$2</f>
        <v>0</v>
      </c>
    </row>
    <row r="60" spans="1:20" x14ac:dyDescent="0.25">
      <c r="A60" s="12">
        <v>313</v>
      </c>
      <c r="B60" s="3" t="s">
        <v>98</v>
      </c>
      <c r="C60" s="1" t="s">
        <v>100</v>
      </c>
      <c r="D60" s="1" t="s">
        <v>96</v>
      </c>
      <c r="F60" s="2">
        <v>2</v>
      </c>
      <c r="H60" s="6"/>
      <c r="I60" s="6"/>
      <c r="J60" s="6"/>
      <c r="L60" s="6"/>
      <c r="M60" s="6"/>
      <c r="O60" s="1">
        <f>I60*$W$2</f>
        <v>0</v>
      </c>
      <c r="P60" s="1">
        <f>IF(J60&gt;2,J60*$Y$2,J60*$X$2)</f>
        <v>0</v>
      </c>
      <c r="Q60" s="1">
        <f>H60*$V$2</f>
        <v>0</v>
      </c>
    </row>
    <row r="61" spans="1:20" x14ac:dyDescent="0.25">
      <c r="A61" s="12">
        <v>443</v>
      </c>
      <c r="B61" s="3" t="s">
        <v>9</v>
      </c>
      <c r="C61" s="1" t="s">
        <v>93</v>
      </c>
      <c r="D61" s="1" t="s">
        <v>94</v>
      </c>
      <c r="F61" s="2">
        <v>2</v>
      </c>
      <c r="H61" s="6"/>
      <c r="I61" s="6"/>
      <c r="J61" s="6"/>
      <c r="L61" s="6"/>
      <c r="M61" s="6"/>
      <c r="O61" s="1">
        <f t="shared" si="25"/>
        <v>0</v>
      </c>
      <c r="P61" s="1">
        <f t="shared" si="26"/>
        <v>0</v>
      </c>
      <c r="Q61" s="1">
        <f t="shared" si="27"/>
        <v>0</v>
      </c>
    </row>
    <row r="62" spans="1:20" x14ac:dyDescent="0.25">
      <c r="G62" s="18" t="s">
        <v>168</v>
      </c>
      <c r="H62" s="18"/>
      <c r="I62" s="18"/>
      <c r="J62" s="18"/>
      <c r="K62" s="18"/>
      <c r="L62" s="2"/>
      <c r="M62" s="1">
        <f>SUM(L50:M61)</f>
        <v>0</v>
      </c>
      <c r="O62" s="1">
        <f>SUM(O50:Q61)</f>
        <v>0</v>
      </c>
      <c r="P62" s="1" t="s">
        <v>169</v>
      </c>
    </row>
    <row r="64" spans="1:20" x14ac:dyDescent="0.25">
      <c r="A64" s="14" t="s">
        <v>102</v>
      </c>
    </row>
    <row r="65" spans="1:17" x14ac:dyDescent="0.25">
      <c r="A65" s="12">
        <v>65</v>
      </c>
      <c r="B65" s="3" t="s">
        <v>108</v>
      </c>
      <c r="C65" s="1" t="s">
        <v>109</v>
      </c>
      <c r="D65" s="1" t="s">
        <v>67</v>
      </c>
      <c r="E65" s="2">
        <v>2</v>
      </c>
      <c r="F65" s="2">
        <v>2</v>
      </c>
      <c r="H65" s="6"/>
      <c r="I65" s="6"/>
      <c r="J65" s="6"/>
      <c r="L65" s="6"/>
      <c r="M65" s="6"/>
      <c r="O65" s="1">
        <f t="shared" ref="O65:O72" si="28">I65*$W$2</f>
        <v>0</v>
      </c>
      <c r="P65" s="1">
        <f t="shared" ref="P65:P72" si="29">IF(J65&gt;2,J65*$Y$2,J65*$X$2)</f>
        <v>0</v>
      </c>
      <c r="Q65" s="1">
        <f t="shared" ref="Q65:Q72" si="30">H65*$V$2</f>
        <v>0</v>
      </c>
    </row>
    <row r="66" spans="1:17" x14ac:dyDescent="0.25">
      <c r="A66" s="12">
        <v>317</v>
      </c>
      <c r="B66" s="3" t="s">
        <v>114</v>
      </c>
      <c r="C66" s="1" t="s">
        <v>117</v>
      </c>
      <c r="D66" s="1" t="s">
        <v>96</v>
      </c>
      <c r="F66" s="2">
        <v>2</v>
      </c>
      <c r="H66" s="6"/>
      <c r="I66" s="6"/>
      <c r="J66" s="6"/>
      <c r="L66" s="6"/>
      <c r="M66" s="6"/>
      <c r="O66" s="1">
        <f t="shared" si="28"/>
        <v>0</v>
      </c>
      <c r="P66" s="1">
        <f t="shared" si="29"/>
        <v>0</v>
      </c>
      <c r="Q66" s="1">
        <f t="shared" si="30"/>
        <v>0</v>
      </c>
    </row>
    <row r="67" spans="1:17" x14ac:dyDescent="0.25">
      <c r="A67" s="12">
        <v>602</v>
      </c>
      <c r="B67" s="3" t="s">
        <v>115</v>
      </c>
      <c r="C67" s="1" t="s">
        <v>118</v>
      </c>
      <c r="D67" s="1" t="s">
        <v>96</v>
      </c>
      <c r="F67" s="2">
        <v>2</v>
      </c>
      <c r="H67" s="6"/>
      <c r="I67" s="6"/>
      <c r="J67" s="6"/>
      <c r="L67" s="6"/>
      <c r="M67" s="6"/>
      <c r="O67" s="1">
        <f t="shared" si="28"/>
        <v>0</v>
      </c>
      <c r="P67" s="1">
        <f t="shared" si="29"/>
        <v>0</v>
      </c>
      <c r="Q67" s="1">
        <f t="shared" si="30"/>
        <v>0</v>
      </c>
    </row>
    <row r="68" spans="1:17" x14ac:dyDescent="0.25">
      <c r="A68" s="12">
        <v>60</v>
      </c>
      <c r="B68" s="3" t="s">
        <v>106</v>
      </c>
      <c r="C68" s="1" t="s">
        <v>107</v>
      </c>
      <c r="D68" s="1" t="s">
        <v>67</v>
      </c>
      <c r="F68" s="2">
        <v>2</v>
      </c>
      <c r="H68" s="6"/>
      <c r="I68" s="6"/>
      <c r="J68" s="6"/>
      <c r="L68" s="6"/>
      <c r="M68" s="6"/>
      <c r="O68" s="1">
        <f t="shared" si="28"/>
        <v>0</v>
      </c>
      <c r="P68" s="1">
        <f t="shared" si="29"/>
        <v>0</v>
      </c>
      <c r="Q68" s="1">
        <f t="shared" si="30"/>
        <v>0</v>
      </c>
    </row>
    <row r="69" spans="1:17" x14ac:dyDescent="0.25">
      <c r="A69" s="12">
        <v>471</v>
      </c>
      <c r="B69" s="3" t="s">
        <v>112</v>
      </c>
      <c r="C69" s="1" t="s">
        <v>113</v>
      </c>
      <c r="D69" s="1" t="s">
        <v>67</v>
      </c>
      <c r="F69" s="2">
        <v>2</v>
      </c>
      <c r="H69" s="6"/>
      <c r="I69" s="6"/>
      <c r="J69" s="6"/>
      <c r="L69" s="6"/>
      <c r="M69" s="6"/>
      <c r="O69" s="1">
        <f t="shared" si="28"/>
        <v>0</v>
      </c>
      <c r="P69" s="1">
        <f t="shared" si="29"/>
        <v>0</v>
      </c>
      <c r="Q69" s="1">
        <f t="shared" si="30"/>
        <v>0</v>
      </c>
    </row>
    <row r="70" spans="1:17" x14ac:dyDescent="0.25">
      <c r="A70" s="12">
        <v>607</v>
      </c>
      <c r="B70" s="3" t="s">
        <v>120</v>
      </c>
      <c r="C70" s="1" t="s">
        <v>121</v>
      </c>
      <c r="D70" s="1" t="s">
        <v>122</v>
      </c>
      <c r="F70" s="2">
        <v>2</v>
      </c>
      <c r="H70" s="6"/>
      <c r="I70" s="6"/>
      <c r="J70" s="6"/>
      <c r="L70" s="6"/>
      <c r="M70" s="6"/>
      <c r="O70" s="1">
        <f t="shared" si="28"/>
        <v>0</v>
      </c>
      <c r="P70" s="1">
        <f t="shared" si="29"/>
        <v>0</v>
      </c>
      <c r="Q70" s="1">
        <f t="shared" si="30"/>
        <v>0</v>
      </c>
    </row>
    <row r="71" spans="1:17" x14ac:dyDescent="0.25">
      <c r="A71" s="12">
        <v>450</v>
      </c>
      <c r="B71" s="3" t="s">
        <v>110</v>
      </c>
      <c r="C71" s="1" t="s">
        <v>111</v>
      </c>
      <c r="D71" s="1" t="s">
        <v>67</v>
      </c>
      <c r="F71" s="2">
        <v>2</v>
      </c>
      <c r="H71" s="6"/>
      <c r="I71" s="6"/>
      <c r="J71" s="6"/>
      <c r="L71" s="6"/>
      <c r="M71" s="6"/>
      <c r="O71" s="1">
        <f t="shared" si="28"/>
        <v>0</v>
      </c>
      <c r="P71" s="1">
        <f t="shared" si="29"/>
        <v>0</v>
      </c>
      <c r="Q71" s="1">
        <f t="shared" si="30"/>
        <v>0</v>
      </c>
    </row>
    <row r="72" spans="1:17" x14ac:dyDescent="0.25">
      <c r="A72" s="12">
        <v>440</v>
      </c>
      <c r="B72" s="3" t="s">
        <v>103</v>
      </c>
      <c r="C72" s="1" t="s">
        <v>104</v>
      </c>
      <c r="D72" s="1" t="s">
        <v>105</v>
      </c>
      <c r="F72" s="2">
        <v>2</v>
      </c>
      <c r="H72" s="6"/>
      <c r="I72" s="6"/>
      <c r="J72" s="6"/>
      <c r="L72" s="6"/>
      <c r="M72" s="6"/>
      <c r="O72" s="1">
        <f t="shared" si="28"/>
        <v>0</v>
      </c>
      <c r="P72" s="1">
        <f t="shared" si="29"/>
        <v>0</v>
      </c>
      <c r="Q72" s="1">
        <f t="shared" si="30"/>
        <v>0</v>
      </c>
    </row>
    <row r="73" spans="1:17" x14ac:dyDescent="0.25">
      <c r="A73" s="12">
        <v>322</v>
      </c>
      <c r="B73" s="3" t="s">
        <v>116</v>
      </c>
      <c r="C73" s="1" t="s">
        <v>119</v>
      </c>
      <c r="D73" s="1" t="s">
        <v>96</v>
      </c>
      <c r="F73" s="2">
        <v>2</v>
      </c>
      <c r="H73" s="6"/>
      <c r="I73" s="6"/>
      <c r="J73" s="6"/>
      <c r="L73" s="6"/>
      <c r="M73" s="6"/>
      <c r="O73" s="1">
        <f t="shared" ref="O73" si="31">I73*$W$2</f>
        <v>0</v>
      </c>
      <c r="P73" s="1">
        <f t="shared" ref="P73" si="32">IF(J73&gt;2,J73*$Y$2,J73*$X$2)</f>
        <v>0</v>
      </c>
      <c r="Q73" s="1">
        <f t="shared" ref="Q73" si="33">H73*$V$2</f>
        <v>0</v>
      </c>
    </row>
    <row r="74" spans="1:17" x14ac:dyDescent="0.25">
      <c r="G74" s="18" t="s">
        <v>167</v>
      </c>
      <c r="H74" s="18"/>
      <c r="I74" s="18"/>
      <c r="J74" s="18"/>
      <c r="K74" s="18"/>
      <c r="L74" s="2"/>
      <c r="M74" s="1">
        <f>SUM(L65:M73)</f>
        <v>0</v>
      </c>
      <c r="O74" s="1">
        <f>SUM(O65:Q73)</f>
        <v>0</v>
      </c>
      <c r="P74" s="1" t="s">
        <v>166</v>
      </c>
    </row>
    <row r="76" spans="1:17" x14ac:dyDescent="0.25">
      <c r="A76" s="14" t="s">
        <v>123</v>
      </c>
    </row>
    <row r="77" spans="1:17" x14ac:dyDescent="0.25">
      <c r="A77" s="12">
        <v>63</v>
      </c>
      <c r="B77" s="3" t="s">
        <v>135</v>
      </c>
      <c r="C77" s="1" t="s">
        <v>137</v>
      </c>
      <c r="D77" s="1" t="s">
        <v>67</v>
      </c>
      <c r="E77" s="2">
        <v>2</v>
      </c>
      <c r="F77" s="2">
        <v>2</v>
      </c>
      <c r="H77" s="6"/>
      <c r="I77" s="6"/>
      <c r="J77" s="6"/>
      <c r="L77" s="6"/>
      <c r="M77" s="6"/>
      <c r="O77" s="1">
        <f t="shared" ref="O77:O84" si="34">I77*$W$2</f>
        <v>0</v>
      </c>
      <c r="P77" s="1">
        <f t="shared" ref="P77:P84" si="35">IF(J77&gt;2,J77*$Y$2,J77*$X$2)</f>
        <v>0</v>
      </c>
      <c r="Q77" s="1">
        <f t="shared" ref="Q77:Q84" si="36">H77*$V$2</f>
        <v>0</v>
      </c>
    </row>
    <row r="78" spans="1:17" x14ac:dyDescent="0.25">
      <c r="A78" s="12">
        <v>414</v>
      </c>
      <c r="B78" s="3" t="s">
        <v>124</v>
      </c>
      <c r="C78" s="1" t="s">
        <v>125</v>
      </c>
      <c r="D78" s="1" t="s">
        <v>126</v>
      </c>
      <c r="F78" s="2">
        <v>2</v>
      </c>
      <c r="H78" s="6"/>
      <c r="I78" s="6"/>
      <c r="J78" s="6"/>
      <c r="L78" s="6"/>
      <c r="M78" s="6"/>
      <c r="O78" s="1">
        <f t="shared" si="34"/>
        <v>0</v>
      </c>
      <c r="P78" s="1">
        <f t="shared" si="35"/>
        <v>0</v>
      </c>
      <c r="Q78" s="1">
        <f t="shared" si="36"/>
        <v>0</v>
      </c>
    </row>
    <row r="79" spans="1:17" x14ac:dyDescent="0.25">
      <c r="A79" s="12">
        <v>337</v>
      </c>
      <c r="B79" s="3" t="s">
        <v>131</v>
      </c>
      <c r="C79" s="1" t="s">
        <v>133</v>
      </c>
      <c r="D79" s="1" t="s">
        <v>129</v>
      </c>
      <c r="F79" s="2">
        <v>2</v>
      </c>
      <c r="H79" s="6"/>
      <c r="I79" s="6"/>
      <c r="J79" s="6"/>
      <c r="L79" s="6"/>
      <c r="M79" s="6"/>
      <c r="O79" s="1">
        <f t="shared" si="34"/>
        <v>0</v>
      </c>
      <c r="P79" s="1">
        <f t="shared" si="35"/>
        <v>0</v>
      </c>
      <c r="Q79" s="1">
        <f t="shared" si="36"/>
        <v>0</v>
      </c>
    </row>
    <row r="80" spans="1:17" x14ac:dyDescent="0.25">
      <c r="A80" s="12">
        <v>73</v>
      </c>
      <c r="B80" s="3" t="s">
        <v>140</v>
      </c>
      <c r="C80" s="1" t="s">
        <v>141</v>
      </c>
      <c r="D80" s="1" t="s">
        <v>67</v>
      </c>
      <c r="F80" s="2">
        <v>2</v>
      </c>
      <c r="H80" s="6"/>
      <c r="I80" s="6"/>
      <c r="J80" s="6"/>
      <c r="L80" s="6"/>
      <c r="M80" s="6"/>
      <c r="O80" s="1">
        <f t="shared" si="34"/>
        <v>0</v>
      </c>
      <c r="P80" s="1">
        <f t="shared" si="35"/>
        <v>0</v>
      </c>
      <c r="Q80" s="1">
        <f t="shared" si="36"/>
        <v>0</v>
      </c>
    </row>
    <row r="81" spans="1:17" x14ac:dyDescent="0.25">
      <c r="A81" s="12">
        <v>372</v>
      </c>
      <c r="B81" s="3" t="s">
        <v>142</v>
      </c>
      <c r="C81" s="1" t="s">
        <v>143</v>
      </c>
      <c r="D81" s="1" t="s">
        <v>144</v>
      </c>
      <c r="F81" s="2">
        <v>2</v>
      </c>
      <c r="H81" s="6"/>
      <c r="I81" s="6"/>
      <c r="J81" s="6"/>
      <c r="L81" s="6"/>
      <c r="M81" s="6"/>
      <c r="O81" s="1">
        <f t="shared" si="34"/>
        <v>0</v>
      </c>
      <c r="P81" s="1">
        <f t="shared" si="35"/>
        <v>0</v>
      </c>
      <c r="Q81" s="1">
        <f t="shared" si="36"/>
        <v>0</v>
      </c>
    </row>
    <row r="82" spans="1:17" x14ac:dyDescent="0.25">
      <c r="A82" s="12">
        <v>344</v>
      </c>
      <c r="B82" s="3" t="s">
        <v>22</v>
      </c>
      <c r="C82" s="1" t="s">
        <v>128</v>
      </c>
      <c r="D82" s="1" t="s">
        <v>129</v>
      </c>
      <c r="F82" s="2">
        <v>2</v>
      </c>
      <c r="H82" s="6"/>
      <c r="I82" s="6"/>
      <c r="J82" s="6"/>
      <c r="L82" s="6"/>
      <c r="M82" s="6"/>
      <c r="O82" s="1">
        <f t="shared" si="34"/>
        <v>0</v>
      </c>
      <c r="P82" s="1">
        <f t="shared" si="35"/>
        <v>0</v>
      </c>
      <c r="Q82" s="1">
        <f t="shared" si="36"/>
        <v>0</v>
      </c>
    </row>
    <row r="83" spans="1:17" x14ac:dyDescent="0.25">
      <c r="A83" s="12">
        <v>481</v>
      </c>
      <c r="B83" s="3" t="s">
        <v>138</v>
      </c>
      <c r="C83" s="1" t="s">
        <v>139</v>
      </c>
      <c r="D83" s="1" t="s">
        <v>67</v>
      </c>
      <c r="F83" s="2">
        <v>2</v>
      </c>
      <c r="H83" s="6"/>
      <c r="I83" s="6"/>
      <c r="J83" s="6"/>
      <c r="L83" s="6"/>
      <c r="M83" s="6"/>
      <c r="O83" s="1">
        <f t="shared" si="34"/>
        <v>0</v>
      </c>
      <c r="P83" s="1">
        <f t="shared" si="35"/>
        <v>0</v>
      </c>
      <c r="Q83" s="1">
        <f t="shared" si="36"/>
        <v>0</v>
      </c>
    </row>
    <row r="84" spans="1:17" x14ac:dyDescent="0.25">
      <c r="A84" s="12">
        <v>335</v>
      </c>
      <c r="B84" s="3" t="s">
        <v>130</v>
      </c>
      <c r="C84" s="1" t="s">
        <v>132</v>
      </c>
      <c r="D84" s="1" t="s">
        <v>129</v>
      </c>
      <c r="F84" s="2">
        <v>2</v>
      </c>
      <c r="H84" s="6"/>
      <c r="I84" s="6"/>
      <c r="J84" s="6"/>
      <c r="L84" s="6"/>
      <c r="M84" s="6"/>
      <c r="O84" s="1">
        <f t="shared" si="34"/>
        <v>0</v>
      </c>
      <c r="P84" s="1">
        <f t="shared" si="35"/>
        <v>0</v>
      </c>
      <c r="Q84" s="1">
        <f t="shared" si="36"/>
        <v>0</v>
      </c>
    </row>
    <row r="85" spans="1:17" x14ac:dyDescent="0.25">
      <c r="A85" s="12">
        <v>454</v>
      </c>
      <c r="B85" s="3" t="s">
        <v>134</v>
      </c>
      <c r="C85" s="1" t="s">
        <v>136</v>
      </c>
      <c r="D85" s="1" t="s">
        <v>67</v>
      </c>
      <c r="F85" s="2">
        <v>2</v>
      </c>
      <c r="H85" s="6"/>
      <c r="I85" s="6"/>
      <c r="J85" s="6"/>
      <c r="L85" s="6"/>
      <c r="M85" s="6"/>
      <c r="O85" s="1">
        <f t="shared" ref="O85" si="37">I85*$W$2</f>
        <v>0</v>
      </c>
      <c r="P85" s="1">
        <f t="shared" ref="P85" si="38">IF(J85&gt;2,J85*$Y$2,J85*$X$2)</f>
        <v>0</v>
      </c>
      <c r="Q85" s="1">
        <f t="shared" ref="Q85" si="39">H85*$V$2</f>
        <v>0</v>
      </c>
    </row>
    <row r="86" spans="1:17" x14ac:dyDescent="0.25">
      <c r="A86" s="12">
        <v>281</v>
      </c>
      <c r="B86" s="3" t="s">
        <v>39</v>
      </c>
      <c r="C86" s="1" t="s">
        <v>127</v>
      </c>
      <c r="D86" s="1" t="s">
        <v>126</v>
      </c>
      <c r="F86" s="2">
        <v>2</v>
      </c>
      <c r="H86" s="6"/>
      <c r="I86" s="6"/>
      <c r="J86" s="6"/>
      <c r="L86" s="6"/>
      <c r="M86" s="6"/>
      <c r="O86" s="1">
        <f>I86*$W$2</f>
        <v>0</v>
      </c>
      <c r="P86" s="1">
        <f>IF(J86&gt;2,J86*$Y$2,J86*$X$2)</f>
        <v>0</v>
      </c>
      <c r="Q86" s="1">
        <f>H86*$V$2</f>
        <v>0</v>
      </c>
    </row>
    <row r="87" spans="1:17" x14ac:dyDescent="0.25">
      <c r="G87" s="18" t="s">
        <v>164</v>
      </c>
      <c r="H87" s="18"/>
      <c r="I87" s="18"/>
      <c r="J87" s="18"/>
      <c r="K87" s="18"/>
      <c r="L87" s="2"/>
      <c r="M87" s="1">
        <f>SUM(L77:M86)</f>
        <v>0</v>
      </c>
      <c r="O87" s="1">
        <f>SUM(O77:Q86)</f>
        <v>0</v>
      </c>
      <c r="P87" s="1" t="s">
        <v>165</v>
      </c>
    </row>
  </sheetData>
  <mergeCells count="12">
    <mergeCell ref="G74:K74"/>
    <mergeCell ref="G87:K87"/>
    <mergeCell ref="E2:F2"/>
    <mergeCell ref="I2:J2"/>
    <mergeCell ref="G9:K9"/>
    <mergeCell ref="G17:K17"/>
    <mergeCell ref="G26:K26"/>
    <mergeCell ref="R38:T39"/>
    <mergeCell ref="R50:T52"/>
    <mergeCell ref="G35:K35"/>
    <mergeCell ref="G47:K47"/>
    <mergeCell ref="G62:K6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Rønlov Forchhammer (aforc)</dc:creator>
  <cp:lastModifiedBy>Anders Rønlov Forchhammer (aforc)</cp:lastModifiedBy>
  <cp:lastPrinted>2023-01-23T09:05:10Z</cp:lastPrinted>
  <dcterms:created xsi:type="dcterms:W3CDTF">2023-01-12T11:30:21Z</dcterms:created>
  <dcterms:modified xsi:type="dcterms:W3CDTF">2023-02-22T10:27:20Z</dcterms:modified>
</cp:coreProperties>
</file>