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enne_projektmappe" checkCompatibility="1"/>
  <mc:AlternateContent xmlns:mc="http://schemas.openxmlformats.org/markup-compatibility/2006">
    <mc:Choice Requires="x15">
      <x15ac:absPath xmlns:x15ac="http://schemas.microsoft.com/office/spreadsheetml/2010/11/ac" url="C:\Users\DKBENR\Desktop\Skive asfalt\"/>
    </mc:Choice>
  </mc:AlternateContent>
  <xr:revisionPtr revIDLastSave="0" documentId="8_{0D542CDF-970F-4AE2-87D3-8609AB3A9D5D}" xr6:coauthVersionLast="45" xr6:coauthVersionMax="45" xr10:uidLastSave="{00000000-0000-0000-0000-000000000000}"/>
  <bookViews>
    <workbookView xWindow="-120" yWindow="-120" windowWidth="29040" windowHeight="17640" tabRatio="808" activeTab="4" xr2:uid="{00000000-000D-0000-FFFF-FFFF00000000}"/>
  </bookViews>
  <sheets>
    <sheet name="Forside" sheetId="9" r:id="rId1"/>
    <sheet name="Varmblandet" sheetId="7" r:id="rId2"/>
    <sheet name="Cykelstier-Stier i eget trace" sheetId="12" r:id="rId3"/>
    <sheet name="Parkeringspladser" sheetId="13" r:id="rId4"/>
    <sheet name="Tillægsarbejder" sheetId="2" r:id="rId5"/>
    <sheet name="Allerød" sheetId="3" state="veryHidden" r:id="rId6"/>
    <sheet name="Frederikssund" sheetId="6" state="veryHidden" r:id="rId7"/>
    <sheet name="Hillerød" sheetId="10" state="veryHidden" r:id="rId8"/>
    <sheet name="Hørsholm" sheetId="11" state="veryHidden" r:id="rId9"/>
  </sheets>
  <externalReferences>
    <externalReference r:id="rId10"/>
    <externalReference r:id="rId11"/>
  </externalReferences>
  <definedNames>
    <definedName name="_xlnm.Print_Area" localSheetId="4">Tillægsarbejder!$A$1:$F$52</definedName>
    <definedName name="_xlnm.Print_Area" localSheetId="1">Varmblandet!$A$1:$F$83</definedName>
    <definedName name="_xlnm.Print_Titles" localSheetId="2">'Cykelstier-Stier i eget trace'!$1:$8</definedName>
    <definedName name="_xlnm.Print_Titles" localSheetId="3">Parkeringspladser!$1:$8</definedName>
    <definedName name="_xlnm.Print_Titles" localSheetId="4">Tillægsarbejder!$1:$8</definedName>
    <definedName name="_xlnm.Print_Titles" localSheetId="1">Varmblandet!$1:$8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2" l="1"/>
  <c r="F58" i="2"/>
  <c r="F57" i="2"/>
  <c r="D15" i="13" l="1"/>
  <c r="D30" i="12"/>
  <c r="D28" i="12"/>
  <c r="D24" i="12"/>
  <c r="D16" i="12"/>
  <c r="D91" i="7"/>
  <c r="D82" i="7"/>
  <c r="D72" i="7"/>
  <c r="D63" i="7"/>
  <c r="D54" i="7"/>
  <c r="D45" i="7"/>
  <c r="D26" i="7"/>
  <c r="F45" i="7" l="1"/>
  <c r="F44" i="7"/>
  <c r="D43" i="7"/>
  <c r="F43" i="7" s="1"/>
  <c r="F42" i="7"/>
  <c r="F41" i="7"/>
  <c r="F40" i="7"/>
  <c r="F39" i="7"/>
  <c r="D38" i="7"/>
  <c r="F38" i="7" s="1"/>
  <c r="F35" i="7"/>
  <c r="D34" i="7"/>
  <c r="F34" i="7" s="1"/>
  <c r="F33" i="7"/>
  <c r="F32" i="7"/>
  <c r="F31" i="7"/>
  <c r="F30" i="7"/>
  <c r="F21" i="13"/>
  <c r="F20" i="13"/>
  <c r="F19" i="13"/>
  <c r="F18" i="13"/>
  <c r="F17" i="13"/>
  <c r="F16" i="13"/>
  <c r="F15" i="13"/>
  <c r="F14" i="13"/>
  <c r="F13" i="13"/>
  <c r="F12" i="13"/>
  <c r="F11" i="13"/>
  <c r="D10" i="13"/>
  <c r="F10" i="13" s="1"/>
  <c r="D9" i="13"/>
  <c r="F9" i="13" s="1"/>
  <c r="A1" i="13"/>
  <c r="F30" i="12"/>
  <c r="F29" i="12"/>
  <c r="F28" i="12"/>
  <c r="F27" i="12"/>
  <c r="F26" i="12"/>
  <c r="F25" i="12"/>
  <c r="F24" i="12"/>
  <c r="F23" i="12"/>
  <c r="F22" i="12"/>
  <c r="F21" i="12"/>
  <c r="F20" i="12"/>
  <c r="F19" i="12"/>
  <c r="D18" i="12"/>
  <c r="F18" i="12" s="1"/>
  <c r="D17" i="12"/>
  <c r="F17" i="12" s="1"/>
  <c r="F16" i="12"/>
  <c r="F15" i="12"/>
  <c r="F14" i="12"/>
  <c r="F13" i="12"/>
  <c r="F12" i="12"/>
  <c r="F11" i="12"/>
  <c r="D10" i="12"/>
  <c r="F10" i="12" s="1"/>
  <c r="D9" i="12"/>
  <c r="F9" i="12" s="1"/>
  <c r="A1" i="12"/>
  <c r="D36" i="7" l="1"/>
  <c r="F36" i="7" s="1"/>
  <c r="F24" i="13"/>
  <c r="D8" i="9" s="1"/>
  <c r="F33" i="12"/>
  <c r="D7" i="9" s="1"/>
  <c r="F41" i="2" l="1"/>
  <c r="F40" i="2"/>
  <c r="F39" i="2"/>
  <c r="F38" i="2"/>
  <c r="F37" i="2"/>
  <c r="F46" i="2" l="1"/>
  <c r="F45" i="2"/>
  <c r="F44" i="2"/>
  <c r="F43" i="2"/>
  <c r="D43" i="2"/>
  <c r="F11" i="2"/>
  <c r="F20" i="2" l="1"/>
  <c r="F17" i="2"/>
  <c r="F16" i="2"/>
  <c r="F15" i="2"/>
  <c r="F14" i="2"/>
  <c r="F10" i="2"/>
  <c r="F31" i="2"/>
  <c r="D24" i="7" l="1"/>
  <c r="D15" i="7"/>
  <c r="F72" i="7"/>
  <c r="F71" i="7"/>
  <c r="F70" i="7"/>
  <c r="F69" i="7"/>
  <c r="F68" i="7"/>
  <c r="F67" i="7"/>
  <c r="F66" i="7"/>
  <c r="D65" i="7"/>
  <c r="F65" i="7" s="1"/>
  <c r="D17" i="7" l="1"/>
  <c r="F17" i="7" s="1"/>
  <c r="F11" i="7"/>
  <c r="F12" i="7"/>
  <c r="F13" i="7"/>
  <c r="F14" i="7"/>
  <c r="F15" i="7"/>
  <c r="F16" i="7"/>
  <c r="F26" i="2" l="1"/>
  <c r="F27" i="2"/>
  <c r="F49" i="2"/>
  <c r="F50" i="2"/>
  <c r="F51" i="2"/>
  <c r="F18" i="2" l="1"/>
  <c r="F19" i="2"/>
  <c r="F22" i="2"/>
  <c r="F23" i="2"/>
  <c r="F24" i="2"/>
  <c r="F32" i="2"/>
  <c r="F33" i="2"/>
  <c r="F42" i="2"/>
  <c r="F47" i="2"/>
  <c r="F48" i="2"/>
  <c r="F52" i="2"/>
  <c r="F53" i="2"/>
  <c r="F54" i="2"/>
  <c r="F55" i="2"/>
  <c r="F56" i="2"/>
  <c r="P41" i="11" l="1"/>
  <c r="Q41" i="11"/>
  <c r="R41" i="11"/>
  <c r="P42" i="11"/>
  <c r="Q42" i="11"/>
  <c r="R42" i="11"/>
  <c r="P43" i="11"/>
  <c r="Q43" i="11"/>
  <c r="R43" i="11"/>
  <c r="P44" i="11"/>
  <c r="Q44" i="11"/>
  <c r="R44" i="11"/>
  <c r="P45" i="11"/>
  <c r="Q45" i="11"/>
  <c r="R45" i="11"/>
  <c r="P46" i="11"/>
  <c r="Q46" i="11"/>
  <c r="R46" i="11"/>
  <c r="P47" i="11"/>
  <c r="Q47" i="11"/>
  <c r="R47" i="11"/>
  <c r="P48" i="11"/>
  <c r="Q48" i="11"/>
  <c r="R48" i="11"/>
  <c r="P41" i="10"/>
  <c r="Q41" i="10"/>
  <c r="R41" i="10"/>
  <c r="P42" i="10"/>
  <c r="Q42" i="10"/>
  <c r="R42" i="10"/>
  <c r="P43" i="10"/>
  <c r="Q43" i="10"/>
  <c r="R43" i="10"/>
  <c r="P44" i="10"/>
  <c r="Q44" i="10"/>
  <c r="R44" i="10"/>
  <c r="P45" i="10"/>
  <c r="Q45" i="10"/>
  <c r="R45" i="10"/>
  <c r="P46" i="10"/>
  <c r="Q46" i="10"/>
  <c r="R46" i="10"/>
  <c r="P47" i="10"/>
  <c r="Q47" i="10"/>
  <c r="R47" i="10"/>
  <c r="P48" i="10"/>
  <c r="Q48" i="10"/>
  <c r="R48" i="10"/>
  <c r="P41" i="6"/>
  <c r="Q41" i="6"/>
  <c r="R41" i="6"/>
  <c r="P42" i="6"/>
  <c r="Q42" i="6"/>
  <c r="R42" i="6"/>
  <c r="P43" i="6"/>
  <c r="Q43" i="6"/>
  <c r="R43" i="6"/>
  <c r="P44" i="6"/>
  <c r="Q44" i="6"/>
  <c r="R44" i="6"/>
  <c r="P45" i="6"/>
  <c r="Q45" i="6"/>
  <c r="R45" i="6"/>
  <c r="P46" i="6"/>
  <c r="Q46" i="6"/>
  <c r="R46" i="6"/>
  <c r="P47" i="6"/>
  <c r="Q47" i="6"/>
  <c r="R47" i="6"/>
  <c r="P48" i="6"/>
  <c r="Q48" i="6"/>
  <c r="R48" i="6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F34" i="2"/>
  <c r="F35" i="2"/>
  <c r="F36" i="2"/>
  <c r="F21" i="2"/>
  <c r="F25" i="2"/>
  <c r="F28" i="2"/>
  <c r="F29" i="2"/>
  <c r="F30" i="2"/>
  <c r="F62" i="2" s="1"/>
  <c r="F23" i="7"/>
  <c r="F24" i="7"/>
  <c r="F25" i="7"/>
  <c r="F26" i="7"/>
  <c r="D46" i="7"/>
  <c r="F46" i="7" s="1"/>
  <c r="D28" i="7"/>
  <c r="F28" i="7" s="1"/>
  <c r="D47" i="7"/>
  <c r="F47" i="7" s="1"/>
  <c r="F48" i="7"/>
  <c r="F49" i="7"/>
  <c r="F50" i="7"/>
  <c r="F51" i="7"/>
  <c r="F52" i="7"/>
  <c r="F53" i="7"/>
  <c r="F54" i="7"/>
  <c r="D55" i="7"/>
  <c r="F55" i="7" s="1"/>
  <c r="D56" i="7"/>
  <c r="F56" i="7" s="1"/>
  <c r="F57" i="7"/>
  <c r="D58" i="7"/>
  <c r="F58" i="7" s="1"/>
  <c r="F59" i="7"/>
  <c r="F60" i="7"/>
  <c r="F61" i="7"/>
  <c r="F62" i="7"/>
  <c r="F63" i="7"/>
  <c r="D64" i="7"/>
  <c r="F64" i="7" s="1"/>
  <c r="D74" i="7"/>
  <c r="F74" i="7" s="1"/>
  <c r="D75" i="7"/>
  <c r="F75" i="7" s="1"/>
  <c r="F76" i="7"/>
  <c r="F77" i="7"/>
  <c r="F78" i="7"/>
  <c r="F79" i="7"/>
  <c r="F80" i="7"/>
  <c r="F81" i="7"/>
  <c r="F82" i="7"/>
  <c r="D83" i="7"/>
  <c r="F83" i="7" s="1"/>
  <c r="D84" i="7"/>
  <c r="F84" i="7" s="1"/>
  <c r="D85" i="7"/>
  <c r="F85" i="7" s="1"/>
  <c r="F86" i="7"/>
  <c r="F87" i="7"/>
  <c r="F88" i="7"/>
  <c r="F89" i="7"/>
  <c r="F90" i="7"/>
  <c r="F91" i="7"/>
  <c r="D92" i="7"/>
  <c r="F92" i="7" s="1"/>
  <c r="D19" i="7"/>
  <c r="F19" i="7" s="1"/>
  <c r="F20" i="7"/>
  <c r="F21" i="7"/>
  <c r="F22" i="7"/>
  <c r="C120" i="11"/>
  <c r="B120" i="11"/>
  <c r="A120" i="11"/>
  <c r="C119" i="11"/>
  <c r="B119" i="11"/>
  <c r="A119" i="11"/>
  <c r="C118" i="11"/>
  <c r="B118" i="11"/>
  <c r="A118" i="11"/>
  <c r="C117" i="11"/>
  <c r="B117" i="11"/>
  <c r="A117" i="11"/>
  <c r="C116" i="11"/>
  <c r="B116" i="11"/>
  <c r="A116" i="11"/>
  <c r="C115" i="11"/>
  <c r="B115" i="11"/>
  <c r="A115" i="11"/>
  <c r="C114" i="11"/>
  <c r="B114" i="11"/>
  <c r="A114" i="11"/>
  <c r="C113" i="11"/>
  <c r="B113" i="11"/>
  <c r="A113" i="11"/>
  <c r="C112" i="11"/>
  <c r="B112" i="11"/>
  <c r="A112" i="11"/>
  <c r="C111" i="11"/>
  <c r="B111" i="11"/>
  <c r="A111" i="11"/>
  <c r="C110" i="11"/>
  <c r="B110" i="11"/>
  <c r="A110" i="11"/>
  <c r="C109" i="11"/>
  <c r="B109" i="11"/>
  <c r="A109" i="11"/>
  <c r="C108" i="11"/>
  <c r="B108" i="11"/>
  <c r="A108" i="11"/>
  <c r="C107" i="11"/>
  <c r="B107" i="11"/>
  <c r="A107" i="11"/>
  <c r="C106" i="11"/>
  <c r="B106" i="11"/>
  <c r="A106" i="11"/>
  <c r="C105" i="11"/>
  <c r="B105" i="11"/>
  <c r="A105" i="11"/>
  <c r="C104" i="11"/>
  <c r="B104" i="11"/>
  <c r="A104" i="11"/>
  <c r="C103" i="11"/>
  <c r="B103" i="11"/>
  <c r="A103" i="11"/>
  <c r="C102" i="11"/>
  <c r="B102" i="11"/>
  <c r="A102" i="11"/>
  <c r="C101" i="11"/>
  <c r="B101" i="11"/>
  <c r="A101" i="11"/>
  <c r="C100" i="11"/>
  <c r="B100" i="11"/>
  <c r="A100" i="11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H45" i="11"/>
  <c r="G45" i="11"/>
  <c r="F45" i="11"/>
  <c r="C53" i="11"/>
  <c r="B53" i="11"/>
  <c r="A53" i="11"/>
  <c r="H44" i="11"/>
  <c r="G44" i="11"/>
  <c r="F44" i="11"/>
  <c r="C52" i="11"/>
  <c r="B52" i="11"/>
  <c r="A52" i="11"/>
  <c r="H43" i="11"/>
  <c r="G43" i="11"/>
  <c r="F43" i="11"/>
  <c r="C51" i="11"/>
  <c r="B51" i="11"/>
  <c r="A51" i="11"/>
  <c r="H42" i="11"/>
  <c r="G42" i="11"/>
  <c r="F42" i="11"/>
  <c r="C50" i="11"/>
  <c r="B50" i="11"/>
  <c r="A50" i="11"/>
  <c r="H41" i="11"/>
  <c r="G41" i="11"/>
  <c r="F41" i="11"/>
  <c r="C49" i="11"/>
  <c r="B49" i="11"/>
  <c r="A49" i="11"/>
  <c r="H40" i="11"/>
  <c r="G40" i="11"/>
  <c r="F40" i="11"/>
  <c r="C48" i="11"/>
  <c r="B48" i="11"/>
  <c r="A48" i="11"/>
  <c r="C47" i="11"/>
  <c r="B47" i="11"/>
  <c r="A47" i="11"/>
  <c r="C46" i="11"/>
  <c r="B46" i="11"/>
  <c r="A46" i="11"/>
  <c r="H39" i="11"/>
  <c r="G39" i="11"/>
  <c r="F39" i="11"/>
  <c r="C45" i="11"/>
  <c r="B45" i="11"/>
  <c r="A45" i="11"/>
  <c r="H38" i="11"/>
  <c r="G38" i="11"/>
  <c r="F38" i="11"/>
  <c r="C44" i="11"/>
  <c r="B44" i="11"/>
  <c r="A44" i="11"/>
  <c r="H37" i="11"/>
  <c r="G37" i="11"/>
  <c r="F37" i="11"/>
  <c r="C43" i="11"/>
  <c r="B43" i="11"/>
  <c r="A43" i="11"/>
  <c r="R40" i="11"/>
  <c r="Q40" i="11"/>
  <c r="P40" i="11"/>
  <c r="H36" i="11"/>
  <c r="G36" i="11"/>
  <c r="F36" i="11"/>
  <c r="C42" i="11"/>
  <c r="B42" i="11"/>
  <c r="A42" i="11"/>
  <c r="R39" i="11"/>
  <c r="Q39" i="11"/>
  <c r="P39" i="11"/>
  <c r="H35" i="11"/>
  <c r="G35" i="11"/>
  <c r="F35" i="11"/>
  <c r="C41" i="11"/>
  <c r="B41" i="11"/>
  <c r="A41" i="11"/>
  <c r="R38" i="11"/>
  <c r="Q38" i="11"/>
  <c r="P38" i="11"/>
  <c r="H34" i="11"/>
  <c r="G34" i="11"/>
  <c r="F34" i="11"/>
  <c r="C40" i="11"/>
  <c r="B40" i="11"/>
  <c r="A40" i="11"/>
  <c r="R37" i="11"/>
  <c r="Q37" i="11"/>
  <c r="P37" i="11"/>
  <c r="C39" i="11"/>
  <c r="B39" i="11"/>
  <c r="A39" i="11"/>
  <c r="R36" i="11"/>
  <c r="Q36" i="11"/>
  <c r="P36" i="11"/>
  <c r="H33" i="11"/>
  <c r="G33" i="11"/>
  <c r="F33" i="11"/>
  <c r="C38" i="11"/>
  <c r="B38" i="11"/>
  <c r="A38" i="11"/>
  <c r="R35" i="11"/>
  <c r="Q35" i="11"/>
  <c r="P35" i="11"/>
  <c r="H32" i="11"/>
  <c r="G32" i="11"/>
  <c r="F32" i="11"/>
  <c r="C37" i="11"/>
  <c r="B37" i="11"/>
  <c r="A37" i="11"/>
  <c r="R34" i="11"/>
  <c r="Q34" i="11"/>
  <c r="P34" i="11"/>
  <c r="H31" i="11"/>
  <c r="G31" i="11"/>
  <c r="F31" i="11"/>
  <c r="C36" i="11"/>
  <c r="B36" i="11"/>
  <c r="A36" i="11"/>
  <c r="R33" i="11"/>
  <c r="Q33" i="11"/>
  <c r="P33" i="11"/>
  <c r="H30" i="11"/>
  <c r="G30" i="11"/>
  <c r="F30" i="11"/>
  <c r="C35" i="11"/>
  <c r="B35" i="11"/>
  <c r="A35" i="11"/>
  <c r="R32" i="11"/>
  <c r="Q32" i="11"/>
  <c r="P32" i="11"/>
  <c r="H29" i="11"/>
  <c r="G29" i="11"/>
  <c r="F29" i="11"/>
  <c r="C34" i="11"/>
  <c r="B34" i="11"/>
  <c r="A34" i="11"/>
  <c r="R31" i="11"/>
  <c r="Q31" i="11"/>
  <c r="P31" i="11"/>
  <c r="H28" i="11"/>
  <c r="G28" i="11"/>
  <c r="F28" i="11"/>
  <c r="C33" i="11"/>
  <c r="B33" i="11"/>
  <c r="A33" i="11"/>
  <c r="R30" i="11"/>
  <c r="Q30" i="11"/>
  <c r="P30" i="11"/>
  <c r="H27" i="11"/>
  <c r="G27" i="11"/>
  <c r="F27" i="11"/>
  <c r="C32" i="11"/>
  <c r="B32" i="11"/>
  <c r="A32" i="11"/>
  <c r="R29" i="11"/>
  <c r="Q29" i="11"/>
  <c r="P29" i="11"/>
  <c r="C31" i="11"/>
  <c r="B31" i="11"/>
  <c r="A31" i="11"/>
  <c r="R28" i="11"/>
  <c r="Q28" i="11"/>
  <c r="P28" i="11"/>
  <c r="M30" i="11"/>
  <c r="L30" i="11"/>
  <c r="K30" i="11"/>
  <c r="C30" i="11"/>
  <c r="B30" i="11"/>
  <c r="A30" i="11"/>
  <c r="R27" i="11"/>
  <c r="Q27" i="11"/>
  <c r="P27" i="11"/>
  <c r="M29" i="11"/>
  <c r="L29" i="11"/>
  <c r="K29" i="11"/>
  <c r="H26" i="11"/>
  <c r="G26" i="11"/>
  <c r="F26" i="11"/>
  <c r="C29" i="11"/>
  <c r="B29" i="11"/>
  <c r="A29" i="11"/>
  <c r="R26" i="11"/>
  <c r="Q26" i="11"/>
  <c r="P26" i="11"/>
  <c r="M28" i="11"/>
  <c r="L28" i="11"/>
  <c r="K28" i="11"/>
  <c r="H25" i="11"/>
  <c r="G25" i="11"/>
  <c r="F25" i="11"/>
  <c r="C28" i="11"/>
  <c r="B28" i="11"/>
  <c r="A28" i="11"/>
  <c r="R25" i="11"/>
  <c r="Q25" i="11"/>
  <c r="P25" i="11"/>
  <c r="M27" i="11"/>
  <c r="L27" i="11"/>
  <c r="K27" i="11"/>
  <c r="H24" i="11"/>
  <c r="G24" i="11"/>
  <c r="F24" i="11"/>
  <c r="C27" i="11"/>
  <c r="B27" i="11"/>
  <c r="A27" i="11"/>
  <c r="R24" i="11"/>
  <c r="Q24" i="11"/>
  <c r="P24" i="11"/>
  <c r="M26" i="11"/>
  <c r="L26" i="11"/>
  <c r="K26" i="11"/>
  <c r="H23" i="11"/>
  <c r="G23" i="11"/>
  <c r="F23" i="11"/>
  <c r="C26" i="11"/>
  <c r="B26" i="11"/>
  <c r="A26" i="11"/>
  <c r="R23" i="11"/>
  <c r="Q23" i="11"/>
  <c r="P23" i="11"/>
  <c r="M25" i="11"/>
  <c r="L25" i="11"/>
  <c r="K25" i="11"/>
  <c r="H22" i="11"/>
  <c r="G22" i="11"/>
  <c r="F22" i="11"/>
  <c r="C25" i="11"/>
  <c r="B25" i="11"/>
  <c r="A25" i="11"/>
  <c r="R22" i="11"/>
  <c r="Q22" i="11"/>
  <c r="P22" i="11"/>
  <c r="M24" i="11"/>
  <c r="L24" i="11"/>
  <c r="K24" i="11"/>
  <c r="H21" i="11"/>
  <c r="G21" i="11"/>
  <c r="F21" i="11"/>
  <c r="C24" i="11"/>
  <c r="B24" i="11"/>
  <c r="A24" i="11"/>
  <c r="R21" i="11"/>
  <c r="Q21" i="11"/>
  <c r="P21" i="11"/>
  <c r="M23" i="11"/>
  <c r="L23" i="11"/>
  <c r="K23" i="11"/>
  <c r="C23" i="11"/>
  <c r="B23" i="11"/>
  <c r="A23" i="11"/>
  <c r="R20" i="11"/>
  <c r="Q20" i="11"/>
  <c r="P20" i="11"/>
  <c r="M22" i="11"/>
  <c r="L22" i="11"/>
  <c r="K22" i="11"/>
  <c r="H20" i="11"/>
  <c r="G20" i="11"/>
  <c r="F20" i="11"/>
  <c r="C22" i="11"/>
  <c r="B22" i="11"/>
  <c r="A22" i="11"/>
  <c r="R19" i="11"/>
  <c r="Q19" i="11"/>
  <c r="P19" i="11"/>
  <c r="M21" i="11"/>
  <c r="L21" i="11"/>
  <c r="K21" i="11"/>
  <c r="H19" i="11"/>
  <c r="G19" i="11"/>
  <c r="F19" i="11"/>
  <c r="C21" i="11"/>
  <c r="B21" i="11"/>
  <c r="A21" i="11"/>
  <c r="R18" i="11"/>
  <c r="Q18" i="11"/>
  <c r="P18" i="11"/>
  <c r="M20" i="11"/>
  <c r="L20" i="11"/>
  <c r="K20" i="11"/>
  <c r="H18" i="11"/>
  <c r="G18" i="11"/>
  <c r="F18" i="11"/>
  <c r="C20" i="11"/>
  <c r="B20" i="11"/>
  <c r="A20" i="11"/>
  <c r="M19" i="11"/>
  <c r="L19" i="11"/>
  <c r="K19" i="11"/>
  <c r="H17" i="11"/>
  <c r="G17" i="11"/>
  <c r="F17" i="11"/>
  <c r="C19" i="11"/>
  <c r="B19" i="11"/>
  <c r="A19" i="11"/>
  <c r="R17" i="11"/>
  <c r="Q17" i="11"/>
  <c r="P17" i="11"/>
  <c r="M18" i="11"/>
  <c r="L18" i="11"/>
  <c r="K18" i="11"/>
  <c r="H16" i="11"/>
  <c r="G16" i="11"/>
  <c r="F16" i="11"/>
  <c r="C18" i="11"/>
  <c r="B18" i="11"/>
  <c r="A18" i="11"/>
  <c r="M17" i="11"/>
  <c r="L17" i="11"/>
  <c r="K17" i="11"/>
  <c r="H15" i="11"/>
  <c r="G15" i="11"/>
  <c r="F15" i="11"/>
  <c r="C17" i="11"/>
  <c r="B17" i="11"/>
  <c r="A17" i="11"/>
  <c r="R16" i="11"/>
  <c r="Q16" i="11"/>
  <c r="P16" i="11"/>
  <c r="M16" i="11"/>
  <c r="L16" i="11"/>
  <c r="K16" i="11"/>
  <c r="H14" i="11"/>
  <c r="G14" i="11"/>
  <c r="F14" i="11"/>
  <c r="C16" i="11"/>
  <c r="B16" i="11"/>
  <c r="A16" i="11"/>
  <c r="R15" i="11"/>
  <c r="Q15" i="11"/>
  <c r="P15" i="11"/>
  <c r="M15" i="11"/>
  <c r="L15" i="11"/>
  <c r="K15" i="11"/>
  <c r="C15" i="11"/>
  <c r="B15" i="11"/>
  <c r="A15" i="11"/>
  <c r="R14" i="11"/>
  <c r="Q14" i="11"/>
  <c r="P14" i="11"/>
  <c r="M14" i="11"/>
  <c r="L14" i="11"/>
  <c r="K14" i="11"/>
  <c r="C14" i="11"/>
  <c r="B14" i="11"/>
  <c r="A14" i="11"/>
  <c r="R13" i="11"/>
  <c r="Q13" i="11"/>
  <c r="P13" i="11"/>
  <c r="M13" i="11"/>
  <c r="L13" i="11"/>
  <c r="K13" i="11"/>
  <c r="H13" i="11"/>
  <c r="G13" i="11"/>
  <c r="F13" i="11"/>
  <c r="C13" i="11"/>
  <c r="B13" i="11"/>
  <c r="A13" i="11"/>
  <c r="R12" i="11"/>
  <c r="Q12" i="11"/>
  <c r="P12" i="11"/>
  <c r="M12" i="11"/>
  <c r="L12" i="11"/>
  <c r="K12" i="11"/>
  <c r="H12" i="11"/>
  <c r="G12" i="11"/>
  <c r="F12" i="11"/>
  <c r="C12" i="11"/>
  <c r="B12" i="11"/>
  <c r="A12" i="11"/>
  <c r="R11" i="11"/>
  <c r="Q11" i="11"/>
  <c r="P11" i="11"/>
  <c r="M11" i="11"/>
  <c r="L11" i="11"/>
  <c r="K11" i="11"/>
  <c r="H11" i="11"/>
  <c r="G11" i="11"/>
  <c r="F11" i="11"/>
  <c r="C11" i="11"/>
  <c r="B11" i="11"/>
  <c r="A11" i="11"/>
  <c r="R10" i="11"/>
  <c r="Q10" i="11"/>
  <c r="P10" i="11"/>
  <c r="M10" i="11"/>
  <c r="L10" i="11"/>
  <c r="K10" i="11"/>
  <c r="H10" i="11"/>
  <c r="G10" i="11"/>
  <c r="F10" i="11"/>
  <c r="C10" i="11"/>
  <c r="B10" i="11"/>
  <c r="A10" i="11"/>
  <c r="R9" i="11"/>
  <c r="Q9" i="11"/>
  <c r="P9" i="11"/>
  <c r="M9" i="11"/>
  <c r="L9" i="11"/>
  <c r="K9" i="11"/>
  <c r="I9" i="6"/>
  <c r="H9" i="11"/>
  <c r="G9" i="11"/>
  <c r="F9" i="11"/>
  <c r="C9" i="11"/>
  <c r="B9" i="11"/>
  <c r="A9" i="11"/>
  <c r="R8" i="11"/>
  <c r="Q8" i="11"/>
  <c r="P8" i="11"/>
  <c r="M8" i="11"/>
  <c r="L8" i="11"/>
  <c r="K8" i="11"/>
  <c r="I8" i="11"/>
  <c r="H8" i="11"/>
  <c r="G8" i="11"/>
  <c r="F8" i="11"/>
  <c r="D8" i="11"/>
  <c r="C8" i="11"/>
  <c r="B8" i="11"/>
  <c r="A8" i="11"/>
  <c r="S7" i="11"/>
  <c r="R7" i="11"/>
  <c r="Q7" i="11"/>
  <c r="P7" i="11"/>
  <c r="N7" i="11"/>
  <c r="M7" i="11"/>
  <c r="L7" i="11"/>
  <c r="K7" i="11"/>
  <c r="I7" i="11"/>
  <c r="H7" i="11"/>
  <c r="G7" i="11"/>
  <c r="F7" i="11"/>
  <c r="D7" i="11"/>
  <c r="C7" i="11"/>
  <c r="B7" i="11"/>
  <c r="A7" i="11"/>
  <c r="P6" i="11"/>
  <c r="K6" i="11"/>
  <c r="I6" i="11"/>
  <c r="H6" i="11"/>
  <c r="G6" i="11"/>
  <c r="F6" i="11"/>
  <c r="P5" i="11"/>
  <c r="K5" i="11"/>
  <c r="J5" i="11"/>
  <c r="F5" i="11"/>
  <c r="A5" i="11"/>
  <c r="F4" i="11"/>
  <c r="A4" i="11"/>
  <c r="C120" i="10"/>
  <c r="B120" i="10"/>
  <c r="A120" i="10"/>
  <c r="C119" i="10"/>
  <c r="B119" i="10"/>
  <c r="A119" i="10"/>
  <c r="C118" i="10"/>
  <c r="B118" i="10"/>
  <c r="A118" i="10"/>
  <c r="C117" i="10"/>
  <c r="B117" i="10"/>
  <c r="A117" i="10"/>
  <c r="C116" i="10"/>
  <c r="B116" i="10"/>
  <c r="A116" i="10"/>
  <c r="C115" i="10"/>
  <c r="B115" i="10"/>
  <c r="A115" i="10"/>
  <c r="C114" i="10"/>
  <c r="B114" i="10"/>
  <c r="A114" i="10"/>
  <c r="C113" i="10"/>
  <c r="B113" i="10"/>
  <c r="A113" i="10"/>
  <c r="C112" i="10"/>
  <c r="B112" i="10"/>
  <c r="A112" i="10"/>
  <c r="C111" i="10"/>
  <c r="B111" i="10"/>
  <c r="A111" i="10"/>
  <c r="C110" i="10"/>
  <c r="B110" i="10"/>
  <c r="A110" i="10"/>
  <c r="C109" i="10"/>
  <c r="B109" i="10"/>
  <c r="A109" i="10"/>
  <c r="C108" i="10"/>
  <c r="B108" i="10"/>
  <c r="A108" i="10"/>
  <c r="C107" i="10"/>
  <c r="B107" i="10"/>
  <c r="A107" i="10"/>
  <c r="C106" i="10"/>
  <c r="B106" i="10"/>
  <c r="A106" i="10"/>
  <c r="C105" i="10"/>
  <c r="B105" i="10"/>
  <c r="A105" i="10"/>
  <c r="C104" i="10"/>
  <c r="B104" i="10"/>
  <c r="A104" i="10"/>
  <c r="C103" i="10"/>
  <c r="B103" i="10"/>
  <c r="A103" i="10"/>
  <c r="C102" i="10"/>
  <c r="B102" i="10"/>
  <c r="A102" i="10"/>
  <c r="C101" i="10"/>
  <c r="B101" i="10"/>
  <c r="A101" i="10"/>
  <c r="C100" i="10"/>
  <c r="B100" i="10"/>
  <c r="A100" i="10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H45" i="10"/>
  <c r="G45" i="10"/>
  <c r="F45" i="10"/>
  <c r="C53" i="10"/>
  <c r="B53" i="10"/>
  <c r="A53" i="10"/>
  <c r="H44" i="10"/>
  <c r="G44" i="10"/>
  <c r="F44" i="10"/>
  <c r="C52" i="10"/>
  <c r="B52" i="10"/>
  <c r="A52" i="10"/>
  <c r="H43" i="10"/>
  <c r="G43" i="10"/>
  <c r="F43" i="10"/>
  <c r="C51" i="10"/>
  <c r="B51" i="10"/>
  <c r="A51" i="10"/>
  <c r="H42" i="10"/>
  <c r="G42" i="10"/>
  <c r="F42" i="10"/>
  <c r="C50" i="10"/>
  <c r="B50" i="10"/>
  <c r="A50" i="10"/>
  <c r="H41" i="10"/>
  <c r="G41" i="10"/>
  <c r="F41" i="10"/>
  <c r="C49" i="10"/>
  <c r="B49" i="10"/>
  <c r="A49" i="10"/>
  <c r="H40" i="10"/>
  <c r="G40" i="10"/>
  <c r="F40" i="10"/>
  <c r="C48" i="10"/>
  <c r="B48" i="10"/>
  <c r="A48" i="10"/>
  <c r="C47" i="10"/>
  <c r="B47" i="10"/>
  <c r="A47" i="10"/>
  <c r="C46" i="10"/>
  <c r="B46" i="10"/>
  <c r="A46" i="10"/>
  <c r="H39" i="10"/>
  <c r="G39" i="10"/>
  <c r="F39" i="10"/>
  <c r="C45" i="10"/>
  <c r="B45" i="10"/>
  <c r="A45" i="10"/>
  <c r="H38" i="10"/>
  <c r="G38" i="10"/>
  <c r="F38" i="10"/>
  <c r="C44" i="10"/>
  <c r="B44" i="10"/>
  <c r="A44" i="10"/>
  <c r="H37" i="10"/>
  <c r="G37" i="10"/>
  <c r="F37" i="10"/>
  <c r="C43" i="10"/>
  <c r="B43" i="10"/>
  <c r="A43" i="10"/>
  <c r="R40" i="10"/>
  <c r="Q40" i="10"/>
  <c r="P40" i="10"/>
  <c r="H36" i="10"/>
  <c r="G36" i="10"/>
  <c r="F36" i="10"/>
  <c r="C42" i="10"/>
  <c r="B42" i="10"/>
  <c r="A42" i="10"/>
  <c r="R39" i="10"/>
  <c r="Q39" i="10"/>
  <c r="P39" i="10"/>
  <c r="H35" i="10"/>
  <c r="G35" i="10"/>
  <c r="F35" i="10"/>
  <c r="C41" i="10"/>
  <c r="B41" i="10"/>
  <c r="A41" i="10"/>
  <c r="R38" i="10"/>
  <c r="Q38" i="10"/>
  <c r="P38" i="10"/>
  <c r="H34" i="10"/>
  <c r="G34" i="10"/>
  <c r="F34" i="10"/>
  <c r="C40" i="10"/>
  <c r="B40" i="10"/>
  <c r="A40" i="10"/>
  <c r="R37" i="10"/>
  <c r="Q37" i="10"/>
  <c r="P37" i="10"/>
  <c r="C39" i="10"/>
  <c r="B39" i="10"/>
  <c r="A39" i="10"/>
  <c r="R36" i="10"/>
  <c r="Q36" i="10"/>
  <c r="P36" i="10"/>
  <c r="H33" i="10"/>
  <c r="G33" i="10"/>
  <c r="F33" i="10"/>
  <c r="C38" i="10"/>
  <c r="B38" i="10"/>
  <c r="A38" i="10"/>
  <c r="R35" i="10"/>
  <c r="Q35" i="10"/>
  <c r="P35" i="10"/>
  <c r="H32" i="10"/>
  <c r="G32" i="10"/>
  <c r="F32" i="10"/>
  <c r="C37" i="10"/>
  <c r="B37" i="10"/>
  <c r="A37" i="10"/>
  <c r="R34" i="10"/>
  <c r="Q34" i="10"/>
  <c r="P34" i="10"/>
  <c r="H31" i="10"/>
  <c r="G31" i="10"/>
  <c r="F31" i="10"/>
  <c r="C36" i="10"/>
  <c r="B36" i="10"/>
  <c r="A36" i="10"/>
  <c r="R33" i="10"/>
  <c r="Q33" i="10"/>
  <c r="P33" i="10"/>
  <c r="H30" i="10"/>
  <c r="G30" i="10"/>
  <c r="F30" i="10"/>
  <c r="C35" i="10"/>
  <c r="B35" i="10"/>
  <c r="A35" i="10"/>
  <c r="R32" i="10"/>
  <c r="Q32" i="10"/>
  <c r="P32" i="10"/>
  <c r="H29" i="10"/>
  <c r="G29" i="10"/>
  <c r="F29" i="10"/>
  <c r="C34" i="10"/>
  <c r="B34" i="10"/>
  <c r="A34" i="10"/>
  <c r="R31" i="10"/>
  <c r="Q31" i="10"/>
  <c r="P31" i="10"/>
  <c r="H28" i="10"/>
  <c r="G28" i="10"/>
  <c r="F28" i="10"/>
  <c r="C33" i="10"/>
  <c r="B33" i="10"/>
  <c r="A33" i="10"/>
  <c r="R30" i="10"/>
  <c r="Q30" i="10"/>
  <c r="P30" i="10"/>
  <c r="H27" i="10"/>
  <c r="G27" i="10"/>
  <c r="F27" i="10"/>
  <c r="C32" i="10"/>
  <c r="B32" i="10"/>
  <c r="A32" i="10"/>
  <c r="R29" i="10"/>
  <c r="Q29" i="10"/>
  <c r="P29" i="10"/>
  <c r="C31" i="10"/>
  <c r="B31" i="10"/>
  <c r="A31" i="10"/>
  <c r="R28" i="10"/>
  <c r="Q28" i="10"/>
  <c r="P28" i="10"/>
  <c r="M30" i="10"/>
  <c r="L30" i="10"/>
  <c r="K30" i="10"/>
  <c r="C30" i="10"/>
  <c r="B30" i="10"/>
  <c r="A30" i="10"/>
  <c r="R27" i="10"/>
  <c r="Q27" i="10"/>
  <c r="P27" i="10"/>
  <c r="M29" i="10"/>
  <c r="L29" i="10"/>
  <c r="K29" i="10"/>
  <c r="H26" i="10"/>
  <c r="G26" i="10"/>
  <c r="F26" i="10"/>
  <c r="C29" i="10"/>
  <c r="B29" i="10"/>
  <c r="A29" i="10"/>
  <c r="R26" i="10"/>
  <c r="Q26" i="10"/>
  <c r="P26" i="10"/>
  <c r="M28" i="10"/>
  <c r="L28" i="10"/>
  <c r="K28" i="10"/>
  <c r="H25" i="10"/>
  <c r="G25" i="10"/>
  <c r="F25" i="10"/>
  <c r="C28" i="10"/>
  <c r="B28" i="10"/>
  <c r="A28" i="10"/>
  <c r="R25" i="10"/>
  <c r="Q25" i="10"/>
  <c r="P25" i="10"/>
  <c r="M27" i="10"/>
  <c r="L27" i="10"/>
  <c r="K27" i="10"/>
  <c r="H24" i="10"/>
  <c r="G24" i="10"/>
  <c r="F24" i="10"/>
  <c r="C27" i="10"/>
  <c r="B27" i="10"/>
  <c r="A27" i="10"/>
  <c r="R24" i="10"/>
  <c r="Q24" i="10"/>
  <c r="P24" i="10"/>
  <c r="M26" i="10"/>
  <c r="L26" i="10"/>
  <c r="K26" i="10"/>
  <c r="H23" i="10"/>
  <c r="G23" i="10"/>
  <c r="F23" i="10"/>
  <c r="C26" i="10"/>
  <c r="B26" i="10"/>
  <c r="A26" i="10"/>
  <c r="R23" i="10"/>
  <c r="Q23" i="10"/>
  <c r="P23" i="10"/>
  <c r="M25" i="10"/>
  <c r="L25" i="10"/>
  <c r="K25" i="10"/>
  <c r="H22" i="10"/>
  <c r="G22" i="10"/>
  <c r="F22" i="10"/>
  <c r="C25" i="10"/>
  <c r="B25" i="10"/>
  <c r="A25" i="10"/>
  <c r="R22" i="10"/>
  <c r="Q22" i="10"/>
  <c r="P22" i="10"/>
  <c r="M24" i="10"/>
  <c r="L24" i="10"/>
  <c r="K24" i="10"/>
  <c r="H21" i="10"/>
  <c r="G21" i="10"/>
  <c r="F21" i="10"/>
  <c r="C24" i="10"/>
  <c r="B24" i="10"/>
  <c r="A24" i="10"/>
  <c r="R21" i="10"/>
  <c r="Q21" i="10"/>
  <c r="P21" i="10"/>
  <c r="M23" i="10"/>
  <c r="L23" i="10"/>
  <c r="K23" i="10"/>
  <c r="C23" i="10"/>
  <c r="B23" i="10"/>
  <c r="A23" i="10"/>
  <c r="R20" i="10"/>
  <c r="Q20" i="10"/>
  <c r="P20" i="10"/>
  <c r="M22" i="10"/>
  <c r="L22" i="10"/>
  <c r="K22" i="10"/>
  <c r="H20" i="10"/>
  <c r="G20" i="10"/>
  <c r="F20" i="10"/>
  <c r="C22" i="10"/>
  <c r="B22" i="10"/>
  <c r="A22" i="10"/>
  <c r="R19" i="10"/>
  <c r="Q19" i="10"/>
  <c r="P19" i="10"/>
  <c r="M21" i="10"/>
  <c r="L21" i="10"/>
  <c r="K21" i="10"/>
  <c r="H19" i="10"/>
  <c r="G19" i="10"/>
  <c r="F19" i="10"/>
  <c r="C21" i="10"/>
  <c r="B21" i="10"/>
  <c r="A21" i="10"/>
  <c r="R18" i="10"/>
  <c r="Q18" i="10"/>
  <c r="P18" i="10"/>
  <c r="M20" i="10"/>
  <c r="L20" i="10"/>
  <c r="K20" i="10"/>
  <c r="H18" i="10"/>
  <c r="G18" i="10"/>
  <c r="F18" i="10"/>
  <c r="C20" i="10"/>
  <c r="B20" i="10"/>
  <c r="A20" i="10"/>
  <c r="M19" i="10"/>
  <c r="L19" i="10"/>
  <c r="K19" i="10"/>
  <c r="H17" i="10"/>
  <c r="G17" i="10"/>
  <c r="F17" i="10"/>
  <c r="C19" i="10"/>
  <c r="B19" i="10"/>
  <c r="A19" i="10"/>
  <c r="R17" i="10"/>
  <c r="Q17" i="10"/>
  <c r="P17" i="10"/>
  <c r="M18" i="10"/>
  <c r="L18" i="10"/>
  <c r="K18" i="10"/>
  <c r="H16" i="10"/>
  <c r="G16" i="10"/>
  <c r="F16" i="10"/>
  <c r="C18" i="10"/>
  <c r="B18" i="10"/>
  <c r="A18" i="10"/>
  <c r="M17" i="10"/>
  <c r="L17" i="10"/>
  <c r="K17" i="10"/>
  <c r="H15" i="10"/>
  <c r="G15" i="10"/>
  <c r="F15" i="10"/>
  <c r="C17" i="10"/>
  <c r="B17" i="10"/>
  <c r="A17" i="10"/>
  <c r="R16" i="10"/>
  <c r="Q16" i="10"/>
  <c r="P16" i="10"/>
  <c r="M16" i="10"/>
  <c r="L16" i="10"/>
  <c r="K16" i="10"/>
  <c r="H14" i="10"/>
  <c r="G14" i="10"/>
  <c r="F14" i="10"/>
  <c r="C16" i="10"/>
  <c r="B16" i="10"/>
  <c r="A16" i="10"/>
  <c r="R15" i="10"/>
  <c r="Q15" i="10"/>
  <c r="P15" i="10"/>
  <c r="M15" i="10"/>
  <c r="L15" i="10"/>
  <c r="K15" i="10"/>
  <c r="C15" i="10"/>
  <c r="B15" i="10"/>
  <c r="A15" i="10"/>
  <c r="R14" i="10"/>
  <c r="Q14" i="10"/>
  <c r="P14" i="10"/>
  <c r="M14" i="10"/>
  <c r="L14" i="10"/>
  <c r="K14" i="10"/>
  <c r="C14" i="10"/>
  <c r="B14" i="10"/>
  <c r="A14" i="10"/>
  <c r="R13" i="10"/>
  <c r="Q13" i="10"/>
  <c r="P13" i="10"/>
  <c r="M13" i="10"/>
  <c r="L13" i="10"/>
  <c r="K13" i="10"/>
  <c r="H13" i="10"/>
  <c r="G13" i="10"/>
  <c r="F13" i="10"/>
  <c r="C13" i="10"/>
  <c r="B13" i="10"/>
  <c r="A13" i="10"/>
  <c r="R12" i="10"/>
  <c r="Q12" i="10"/>
  <c r="P12" i="10"/>
  <c r="M12" i="10"/>
  <c r="L12" i="10"/>
  <c r="K12" i="10"/>
  <c r="H12" i="10"/>
  <c r="G12" i="10"/>
  <c r="F12" i="10"/>
  <c r="C12" i="10"/>
  <c r="B12" i="10"/>
  <c r="A12" i="10"/>
  <c r="R11" i="10"/>
  <c r="Q11" i="10"/>
  <c r="P11" i="10"/>
  <c r="M11" i="10"/>
  <c r="L11" i="10"/>
  <c r="K11" i="10"/>
  <c r="H11" i="10"/>
  <c r="G11" i="10"/>
  <c r="F11" i="10"/>
  <c r="C11" i="10"/>
  <c r="B11" i="10"/>
  <c r="A11" i="10"/>
  <c r="R10" i="10"/>
  <c r="Q10" i="10"/>
  <c r="P10" i="10"/>
  <c r="M10" i="10"/>
  <c r="L10" i="10"/>
  <c r="K10" i="10"/>
  <c r="H10" i="10"/>
  <c r="G10" i="10"/>
  <c r="F10" i="10"/>
  <c r="C10" i="10"/>
  <c r="B10" i="10"/>
  <c r="A10" i="10"/>
  <c r="R9" i="10"/>
  <c r="Q9" i="10"/>
  <c r="P9" i="10"/>
  <c r="M9" i="10"/>
  <c r="L9" i="10"/>
  <c r="K9" i="10"/>
  <c r="H9" i="10"/>
  <c r="G9" i="10"/>
  <c r="F9" i="10"/>
  <c r="C9" i="10"/>
  <c r="B9" i="10"/>
  <c r="A9" i="10"/>
  <c r="R8" i="10"/>
  <c r="Q8" i="10"/>
  <c r="P8" i="10"/>
  <c r="M8" i="10"/>
  <c r="L8" i="10"/>
  <c r="K8" i="10"/>
  <c r="I8" i="10"/>
  <c r="H8" i="10"/>
  <c r="G8" i="10"/>
  <c r="F8" i="10"/>
  <c r="D8" i="10"/>
  <c r="C8" i="10"/>
  <c r="B8" i="10"/>
  <c r="A8" i="10"/>
  <c r="S7" i="10"/>
  <c r="R7" i="10"/>
  <c r="Q7" i="10"/>
  <c r="P7" i="10"/>
  <c r="N7" i="10"/>
  <c r="M7" i="10"/>
  <c r="L7" i="10"/>
  <c r="K7" i="10"/>
  <c r="I7" i="10"/>
  <c r="H7" i="10"/>
  <c r="G7" i="10"/>
  <c r="F7" i="10"/>
  <c r="D7" i="10"/>
  <c r="C7" i="10"/>
  <c r="B7" i="10"/>
  <c r="A7" i="10"/>
  <c r="P6" i="10"/>
  <c r="K6" i="10"/>
  <c r="I6" i="10"/>
  <c r="H6" i="10"/>
  <c r="G6" i="10"/>
  <c r="F6" i="10"/>
  <c r="P5" i="10"/>
  <c r="K5" i="10"/>
  <c r="J5" i="10"/>
  <c r="F5" i="10"/>
  <c r="A5" i="10"/>
  <c r="F4" i="10"/>
  <c r="A4" i="10"/>
  <c r="P29" i="6"/>
  <c r="Q29" i="6"/>
  <c r="R29" i="6"/>
  <c r="P30" i="6"/>
  <c r="Q30" i="6"/>
  <c r="R30" i="6"/>
  <c r="P31" i="6"/>
  <c r="Q31" i="6"/>
  <c r="R31" i="6"/>
  <c r="P32" i="6"/>
  <c r="Q32" i="6"/>
  <c r="R32" i="6"/>
  <c r="P33" i="6"/>
  <c r="Q33" i="6"/>
  <c r="R33" i="6"/>
  <c r="P34" i="6"/>
  <c r="Q34" i="6"/>
  <c r="R34" i="6"/>
  <c r="P35" i="6"/>
  <c r="Q35" i="6"/>
  <c r="R35" i="6"/>
  <c r="P36" i="6"/>
  <c r="Q36" i="6"/>
  <c r="R36" i="6"/>
  <c r="P37" i="6"/>
  <c r="Q37" i="6"/>
  <c r="R37" i="6"/>
  <c r="P38" i="6"/>
  <c r="Q38" i="6"/>
  <c r="R38" i="6"/>
  <c r="P39" i="6"/>
  <c r="Q39" i="6"/>
  <c r="R39" i="6"/>
  <c r="P40" i="6"/>
  <c r="Q40" i="6"/>
  <c r="R40" i="6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P40" i="3"/>
  <c r="Q40" i="3"/>
  <c r="R40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23" i="6"/>
  <c r="Q23" i="6"/>
  <c r="R23" i="6"/>
  <c r="P24" i="6"/>
  <c r="Q24" i="6"/>
  <c r="R24" i="6"/>
  <c r="P25" i="6"/>
  <c r="Q25" i="6"/>
  <c r="R25" i="6"/>
  <c r="P26" i="6"/>
  <c r="Q26" i="6"/>
  <c r="R26" i="6"/>
  <c r="P27" i="6"/>
  <c r="Q27" i="6"/>
  <c r="R27" i="6"/>
  <c r="P28" i="6"/>
  <c r="Q28" i="6"/>
  <c r="R28" i="6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P28" i="3"/>
  <c r="Q28" i="3"/>
  <c r="R28" i="3"/>
  <c r="P29" i="3"/>
  <c r="Q29" i="3"/>
  <c r="R29" i="3"/>
  <c r="A102" i="6"/>
  <c r="B102" i="6"/>
  <c r="C102" i="6"/>
  <c r="A103" i="6"/>
  <c r="B103" i="6"/>
  <c r="C103" i="6"/>
  <c r="A104" i="6"/>
  <c r="B104" i="6"/>
  <c r="C104" i="6"/>
  <c r="A105" i="6"/>
  <c r="B105" i="6"/>
  <c r="C105" i="6"/>
  <c r="A106" i="6"/>
  <c r="B106" i="6"/>
  <c r="C106" i="6"/>
  <c r="A107" i="6"/>
  <c r="B107" i="6"/>
  <c r="C107" i="6"/>
  <c r="A108" i="6"/>
  <c r="B108" i="6"/>
  <c r="C108" i="6"/>
  <c r="A109" i="6"/>
  <c r="B109" i="6"/>
  <c r="C109" i="6"/>
  <c r="A110" i="6"/>
  <c r="B110" i="6"/>
  <c r="C110" i="6"/>
  <c r="A111" i="6"/>
  <c r="B111" i="6"/>
  <c r="C111" i="6"/>
  <c r="A112" i="6"/>
  <c r="B112" i="6"/>
  <c r="C112" i="6"/>
  <c r="A113" i="6"/>
  <c r="B113" i="6"/>
  <c r="C113" i="6"/>
  <c r="A114" i="6"/>
  <c r="B114" i="6"/>
  <c r="C114" i="6"/>
  <c r="A115" i="6"/>
  <c r="B115" i="6"/>
  <c r="C115" i="6"/>
  <c r="A116" i="6"/>
  <c r="B116" i="6"/>
  <c r="C116" i="6"/>
  <c r="A117" i="6"/>
  <c r="B117" i="6"/>
  <c r="C117" i="6"/>
  <c r="A118" i="6"/>
  <c r="B118" i="6"/>
  <c r="C118" i="6"/>
  <c r="A119" i="6"/>
  <c r="B119" i="6"/>
  <c r="C119" i="6"/>
  <c r="A120" i="6"/>
  <c r="B120" i="6"/>
  <c r="C120" i="6"/>
  <c r="A102" i="3"/>
  <c r="B102" i="3"/>
  <c r="C102" i="3"/>
  <c r="A103" i="3"/>
  <c r="B103" i="3"/>
  <c r="C103" i="3"/>
  <c r="A104" i="3"/>
  <c r="B104" i="3"/>
  <c r="C104" i="3"/>
  <c r="A105" i="3"/>
  <c r="B105" i="3"/>
  <c r="C105" i="3"/>
  <c r="A106" i="3"/>
  <c r="B106" i="3"/>
  <c r="C106" i="3"/>
  <c r="A107" i="3"/>
  <c r="B107" i="3"/>
  <c r="C107" i="3"/>
  <c r="A108" i="3"/>
  <c r="B108" i="3"/>
  <c r="C108" i="3"/>
  <c r="A109" i="3"/>
  <c r="B109" i="3"/>
  <c r="C109" i="3"/>
  <c r="A110" i="3"/>
  <c r="B110" i="3"/>
  <c r="C110" i="3"/>
  <c r="A111" i="3"/>
  <c r="B111" i="3"/>
  <c r="C111" i="3"/>
  <c r="A112" i="3"/>
  <c r="B112" i="3"/>
  <c r="C112" i="3"/>
  <c r="A113" i="3"/>
  <c r="B113" i="3"/>
  <c r="C113" i="3"/>
  <c r="A114" i="3"/>
  <c r="B114" i="3"/>
  <c r="C114" i="3"/>
  <c r="A115" i="3"/>
  <c r="B115" i="3"/>
  <c r="C115" i="3"/>
  <c r="A116" i="3"/>
  <c r="B116" i="3"/>
  <c r="C116" i="3"/>
  <c r="A117" i="3"/>
  <c r="B117" i="3"/>
  <c r="C117" i="3"/>
  <c r="A118" i="3"/>
  <c r="B118" i="3"/>
  <c r="C118" i="3"/>
  <c r="A119" i="3"/>
  <c r="B119" i="3"/>
  <c r="C119" i="3"/>
  <c r="A120" i="3"/>
  <c r="B120" i="3"/>
  <c r="C120" i="3"/>
  <c r="P10" i="6"/>
  <c r="Q10" i="6"/>
  <c r="R10" i="6"/>
  <c r="P11" i="6"/>
  <c r="Q11" i="6"/>
  <c r="R11" i="6"/>
  <c r="P12" i="6"/>
  <c r="Q12" i="6"/>
  <c r="R12" i="6"/>
  <c r="P13" i="6"/>
  <c r="Q13" i="6"/>
  <c r="R13" i="6"/>
  <c r="P14" i="6"/>
  <c r="Q14" i="6"/>
  <c r="R14" i="6"/>
  <c r="P15" i="6"/>
  <c r="Q15" i="6"/>
  <c r="R15" i="6"/>
  <c r="P16" i="6"/>
  <c r="Q16" i="6"/>
  <c r="R16" i="6"/>
  <c r="P17" i="6"/>
  <c r="Q17" i="6"/>
  <c r="R17" i="6"/>
  <c r="P18" i="6"/>
  <c r="Q18" i="6"/>
  <c r="R18" i="6"/>
  <c r="P19" i="6"/>
  <c r="Q19" i="6"/>
  <c r="R19" i="6"/>
  <c r="P20" i="6"/>
  <c r="Q20" i="6"/>
  <c r="R20" i="6"/>
  <c r="P21" i="6"/>
  <c r="Q21" i="6"/>
  <c r="R21" i="6"/>
  <c r="P22" i="6"/>
  <c r="Q22" i="6"/>
  <c r="R22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F10" i="6"/>
  <c r="G10" i="6"/>
  <c r="H10" i="6"/>
  <c r="F11" i="6"/>
  <c r="G11" i="6"/>
  <c r="H11" i="6"/>
  <c r="F12" i="6"/>
  <c r="G12" i="6"/>
  <c r="H12" i="6"/>
  <c r="F13" i="6"/>
  <c r="G13" i="6"/>
  <c r="H13" i="6"/>
  <c r="F14" i="6"/>
  <c r="G14" i="6"/>
  <c r="H14" i="6"/>
  <c r="F15" i="6"/>
  <c r="G15" i="6"/>
  <c r="H15" i="6"/>
  <c r="F16" i="6"/>
  <c r="G16" i="6"/>
  <c r="H16" i="6"/>
  <c r="F17" i="6"/>
  <c r="G17" i="6"/>
  <c r="H17" i="6"/>
  <c r="F18" i="6"/>
  <c r="G18" i="6"/>
  <c r="H18" i="6"/>
  <c r="F19" i="6"/>
  <c r="G19" i="6"/>
  <c r="H19" i="6"/>
  <c r="F20" i="6"/>
  <c r="G20" i="6"/>
  <c r="H20" i="6"/>
  <c r="F21" i="6"/>
  <c r="G21" i="6"/>
  <c r="H21" i="6"/>
  <c r="F22" i="6"/>
  <c r="G22" i="6"/>
  <c r="H22" i="6"/>
  <c r="F23" i="6"/>
  <c r="G23" i="6"/>
  <c r="H23" i="6"/>
  <c r="F24" i="6"/>
  <c r="G24" i="6"/>
  <c r="H24" i="6"/>
  <c r="F25" i="6"/>
  <c r="G25" i="6"/>
  <c r="H25" i="6"/>
  <c r="F26" i="6"/>
  <c r="G26" i="6"/>
  <c r="H26" i="6"/>
  <c r="F27" i="6"/>
  <c r="G27" i="6"/>
  <c r="H27" i="6"/>
  <c r="F28" i="6"/>
  <c r="G28" i="6"/>
  <c r="H28" i="6"/>
  <c r="F29" i="6"/>
  <c r="G29" i="6"/>
  <c r="H29" i="6"/>
  <c r="F30" i="6"/>
  <c r="G30" i="6"/>
  <c r="H30" i="6"/>
  <c r="F31" i="6"/>
  <c r="G31" i="6"/>
  <c r="H31" i="6"/>
  <c r="F32" i="6"/>
  <c r="G32" i="6"/>
  <c r="H32" i="6"/>
  <c r="F33" i="6"/>
  <c r="G33" i="6"/>
  <c r="H33" i="6"/>
  <c r="F34" i="6"/>
  <c r="G34" i="6"/>
  <c r="H34" i="6"/>
  <c r="F35" i="6"/>
  <c r="G35" i="6"/>
  <c r="H35" i="6"/>
  <c r="F36" i="6"/>
  <c r="G36" i="6"/>
  <c r="H36" i="6"/>
  <c r="F37" i="6"/>
  <c r="G37" i="6"/>
  <c r="H37" i="6"/>
  <c r="F38" i="6"/>
  <c r="G38" i="6"/>
  <c r="H38" i="6"/>
  <c r="F39" i="6"/>
  <c r="G39" i="6"/>
  <c r="H39" i="6"/>
  <c r="F40" i="6"/>
  <c r="G40" i="6"/>
  <c r="H40" i="6"/>
  <c r="F41" i="6"/>
  <c r="G41" i="6"/>
  <c r="H41" i="6"/>
  <c r="F42" i="6"/>
  <c r="G42" i="6"/>
  <c r="H42" i="6"/>
  <c r="F43" i="6"/>
  <c r="G43" i="6"/>
  <c r="H43" i="6"/>
  <c r="F44" i="6"/>
  <c r="G44" i="6"/>
  <c r="H44" i="6"/>
  <c r="F45" i="6"/>
  <c r="G45" i="6"/>
  <c r="H45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A58" i="6"/>
  <c r="B58" i="6"/>
  <c r="C58" i="6"/>
  <c r="A59" i="6"/>
  <c r="B59" i="6"/>
  <c r="C59" i="6"/>
  <c r="A60" i="6"/>
  <c r="B60" i="6"/>
  <c r="C60" i="6"/>
  <c r="A61" i="6"/>
  <c r="B61" i="6"/>
  <c r="C61" i="6"/>
  <c r="A62" i="6"/>
  <c r="B62" i="6"/>
  <c r="C62" i="6"/>
  <c r="A63" i="6"/>
  <c r="B63" i="6"/>
  <c r="C63" i="6"/>
  <c r="A64" i="6"/>
  <c r="B64" i="6"/>
  <c r="C64" i="6"/>
  <c r="A65" i="6"/>
  <c r="B65" i="6"/>
  <c r="C65" i="6"/>
  <c r="A66" i="6"/>
  <c r="B66" i="6"/>
  <c r="C66" i="6"/>
  <c r="A67" i="6"/>
  <c r="B67" i="6"/>
  <c r="C67" i="6"/>
  <c r="A68" i="6"/>
  <c r="B68" i="6"/>
  <c r="C68" i="6"/>
  <c r="A69" i="6"/>
  <c r="B69" i="6"/>
  <c r="C69" i="6"/>
  <c r="A70" i="6"/>
  <c r="B70" i="6"/>
  <c r="C70" i="6"/>
  <c r="A71" i="6"/>
  <c r="B71" i="6"/>
  <c r="C71" i="6"/>
  <c r="A72" i="6"/>
  <c r="B72" i="6"/>
  <c r="C72" i="6"/>
  <c r="A73" i="6"/>
  <c r="B73" i="6"/>
  <c r="C73" i="6"/>
  <c r="A74" i="6"/>
  <c r="B74" i="6"/>
  <c r="C74" i="6"/>
  <c r="A75" i="6"/>
  <c r="B75" i="6"/>
  <c r="C75" i="6"/>
  <c r="A76" i="6"/>
  <c r="B76" i="6"/>
  <c r="C76" i="6"/>
  <c r="A77" i="6"/>
  <c r="B77" i="6"/>
  <c r="C77" i="6"/>
  <c r="A78" i="6"/>
  <c r="B78" i="6"/>
  <c r="C78" i="6"/>
  <c r="A79" i="6"/>
  <c r="B79" i="6"/>
  <c r="C79" i="6"/>
  <c r="A80" i="6"/>
  <c r="B80" i="6"/>
  <c r="C80" i="6"/>
  <c r="A81" i="6"/>
  <c r="B81" i="6"/>
  <c r="C81" i="6"/>
  <c r="A82" i="6"/>
  <c r="B82" i="6"/>
  <c r="C82" i="6"/>
  <c r="A83" i="6"/>
  <c r="B83" i="6"/>
  <c r="C83" i="6"/>
  <c r="A84" i="6"/>
  <c r="B84" i="6"/>
  <c r="C84" i="6"/>
  <c r="A85" i="6"/>
  <c r="B85" i="6"/>
  <c r="C85" i="6"/>
  <c r="A86" i="6"/>
  <c r="B86" i="6"/>
  <c r="C86" i="6"/>
  <c r="A87" i="6"/>
  <c r="B87" i="6"/>
  <c r="C87" i="6"/>
  <c r="A88" i="6"/>
  <c r="B88" i="6"/>
  <c r="C88" i="6"/>
  <c r="A89" i="6"/>
  <c r="B89" i="6"/>
  <c r="C89" i="6"/>
  <c r="A90" i="6"/>
  <c r="B90" i="6"/>
  <c r="C90" i="6"/>
  <c r="A91" i="6"/>
  <c r="B91" i="6"/>
  <c r="C91" i="6"/>
  <c r="A92" i="6"/>
  <c r="B92" i="6"/>
  <c r="C92" i="6"/>
  <c r="A93" i="6"/>
  <c r="B93" i="6"/>
  <c r="C93" i="6"/>
  <c r="A94" i="6"/>
  <c r="B94" i="6"/>
  <c r="C94" i="6"/>
  <c r="A95" i="6"/>
  <c r="B95" i="6"/>
  <c r="C95" i="6"/>
  <c r="A96" i="6"/>
  <c r="B96" i="6"/>
  <c r="C96" i="6"/>
  <c r="A97" i="6"/>
  <c r="B97" i="6"/>
  <c r="C97" i="6"/>
  <c r="A98" i="6"/>
  <c r="B98" i="6"/>
  <c r="C98" i="6"/>
  <c r="A99" i="6"/>
  <c r="B99" i="6"/>
  <c r="C99" i="6"/>
  <c r="A100" i="6"/>
  <c r="B100" i="6"/>
  <c r="C100" i="6"/>
  <c r="A101" i="6"/>
  <c r="B101" i="6"/>
  <c r="C101" i="6"/>
  <c r="P10" i="3"/>
  <c r="Q10" i="3"/>
  <c r="R10" i="3"/>
  <c r="P11" i="3"/>
  <c r="Q11" i="3"/>
  <c r="R11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P21" i="3"/>
  <c r="Q21" i="3"/>
  <c r="R21" i="3"/>
  <c r="P22" i="3"/>
  <c r="Q22" i="3"/>
  <c r="R22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60" i="3"/>
  <c r="B60" i="3"/>
  <c r="C60" i="3"/>
  <c r="A61" i="3"/>
  <c r="B61" i="3"/>
  <c r="C61" i="3"/>
  <c r="A62" i="3"/>
  <c r="B62" i="3"/>
  <c r="C62" i="3"/>
  <c r="A63" i="3"/>
  <c r="B63" i="3"/>
  <c r="C63" i="3"/>
  <c r="A64" i="3"/>
  <c r="B64" i="3"/>
  <c r="C64" i="3"/>
  <c r="A65" i="3"/>
  <c r="B65" i="3"/>
  <c r="C65" i="3"/>
  <c r="A66" i="3"/>
  <c r="B66" i="3"/>
  <c r="C66" i="3"/>
  <c r="A67" i="3"/>
  <c r="B67" i="3"/>
  <c r="C67" i="3"/>
  <c r="A68" i="3"/>
  <c r="B68" i="3"/>
  <c r="C68" i="3"/>
  <c r="A69" i="3"/>
  <c r="B69" i="3"/>
  <c r="C69" i="3"/>
  <c r="A70" i="3"/>
  <c r="B70" i="3"/>
  <c r="C70" i="3"/>
  <c r="A71" i="3"/>
  <c r="B71" i="3"/>
  <c r="C71" i="3"/>
  <c r="A72" i="3"/>
  <c r="B72" i="3"/>
  <c r="C72" i="3"/>
  <c r="A73" i="3"/>
  <c r="B73" i="3"/>
  <c r="C73" i="3"/>
  <c r="A74" i="3"/>
  <c r="B74" i="3"/>
  <c r="C74" i="3"/>
  <c r="A75" i="3"/>
  <c r="B75" i="3"/>
  <c r="C75" i="3"/>
  <c r="A76" i="3"/>
  <c r="B76" i="3"/>
  <c r="C76" i="3"/>
  <c r="A77" i="3"/>
  <c r="B77" i="3"/>
  <c r="C77" i="3"/>
  <c r="A78" i="3"/>
  <c r="B78" i="3"/>
  <c r="C78" i="3"/>
  <c r="A79" i="3"/>
  <c r="B79" i="3"/>
  <c r="C79" i="3"/>
  <c r="A80" i="3"/>
  <c r="B80" i="3"/>
  <c r="C80" i="3"/>
  <c r="A81" i="3"/>
  <c r="B81" i="3"/>
  <c r="C81" i="3"/>
  <c r="A82" i="3"/>
  <c r="B82" i="3"/>
  <c r="C82" i="3"/>
  <c r="A83" i="3"/>
  <c r="B83" i="3"/>
  <c r="C83" i="3"/>
  <c r="A84" i="3"/>
  <c r="B84" i="3"/>
  <c r="C84" i="3"/>
  <c r="A85" i="3"/>
  <c r="B85" i="3"/>
  <c r="C85" i="3"/>
  <c r="A86" i="3"/>
  <c r="B86" i="3"/>
  <c r="C86" i="3"/>
  <c r="A87" i="3"/>
  <c r="B87" i="3"/>
  <c r="C87" i="3"/>
  <c r="A88" i="3"/>
  <c r="B88" i="3"/>
  <c r="C88" i="3"/>
  <c r="A89" i="3"/>
  <c r="B89" i="3"/>
  <c r="C89" i="3"/>
  <c r="A90" i="3"/>
  <c r="B90" i="3"/>
  <c r="C90" i="3"/>
  <c r="A91" i="3"/>
  <c r="B91" i="3"/>
  <c r="C91" i="3"/>
  <c r="A92" i="3"/>
  <c r="B92" i="3"/>
  <c r="C92" i="3"/>
  <c r="A93" i="3"/>
  <c r="B93" i="3"/>
  <c r="C93" i="3"/>
  <c r="A94" i="3"/>
  <c r="B94" i="3"/>
  <c r="C94" i="3"/>
  <c r="A95" i="3"/>
  <c r="B95" i="3"/>
  <c r="C95" i="3"/>
  <c r="A96" i="3"/>
  <c r="B96" i="3"/>
  <c r="C96" i="3"/>
  <c r="A97" i="3"/>
  <c r="B97" i="3"/>
  <c r="C97" i="3"/>
  <c r="A98" i="3"/>
  <c r="B98" i="3"/>
  <c r="C98" i="3"/>
  <c r="A99" i="3"/>
  <c r="B99" i="3"/>
  <c r="C99" i="3"/>
  <c r="A100" i="3"/>
  <c r="B100" i="3"/>
  <c r="C100" i="3"/>
  <c r="A101" i="3"/>
  <c r="B101" i="3"/>
  <c r="C101" i="3"/>
  <c r="A10" i="3"/>
  <c r="B10" i="3"/>
  <c r="C10" i="3"/>
  <c r="R9" i="6"/>
  <c r="Q9" i="6"/>
  <c r="P9" i="6"/>
  <c r="M9" i="6"/>
  <c r="L9" i="6"/>
  <c r="K9" i="6"/>
  <c r="H9" i="6"/>
  <c r="G9" i="6"/>
  <c r="F9" i="6"/>
  <c r="C9" i="6"/>
  <c r="B9" i="6"/>
  <c r="A9" i="6"/>
  <c r="R8" i="6"/>
  <c r="Q8" i="6"/>
  <c r="P8" i="6"/>
  <c r="M8" i="6"/>
  <c r="L8" i="6"/>
  <c r="K8" i="6"/>
  <c r="I8" i="6"/>
  <c r="H8" i="6"/>
  <c r="G8" i="6"/>
  <c r="F8" i="6"/>
  <c r="D8" i="6"/>
  <c r="C8" i="6"/>
  <c r="B8" i="6"/>
  <c r="A8" i="6"/>
  <c r="S7" i="6"/>
  <c r="R7" i="6"/>
  <c r="Q7" i="6"/>
  <c r="P7" i="6"/>
  <c r="N7" i="6"/>
  <c r="M7" i="6"/>
  <c r="L7" i="6"/>
  <c r="K7" i="6"/>
  <c r="I7" i="6"/>
  <c r="H7" i="6"/>
  <c r="G7" i="6"/>
  <c r="F7" i="6"/>
  <c r="D7" i="6"/>
  <c r="C7" i="6"/>
  <c r="B7" i="6"/>
  <c r="A7" i="6"/>
  <c r="P6" i="6"/>
  <c r="K6" i="6"/>
  <c r="I6" i="6"/>
  <c r="H6" i="6"/>
  <c r="G6" i="6"/>
  <c r="F6" i="6"/>
  <c r="P5" i="6"/>
  <c r="K5" i="6"/>
  <c r="J5" i="6"/>
  <c r="F5" i="6"/>
  <c r="A5" i="6"/>
  <c r="F4" i="6"/>
  <c r="A4" i="6"/>
  <c r="P8" i="3"/>
  <c r="Q8" i="3"/>
  <c r="R8" i="3"/>
  <c r="P9" i="3"/>
  <c r="Q9" i="3"/>
  <c r="R9" i="3"/>
  <c r="S7" i="3"/>
  <c r="Q7" i="3"/>
  <c r="R7" i="3"/>
  <c r="P7" i="3"/>
  <c r="P6" i="3"/>
  <c r="P5" i="3"/>
  <c r="K8" i="3"/>
  <c r="L8" i="3"/>
  <c r="M8" i="3"/>
  <c r="K9" i="3"/>
  <c r="L9" i="3"/>
  <c r="M9" i="3"/>
  <c r="L7" i="3"/>
  <c r="M7" i="3"/>
  <c r="N7" i="3"/>
  <c r="K6" i="3"/>
  <c r="K7" i="3"/>
  <c r="K5" i="3"/>
  <c r="F8" i="3"/>
  <c r="G8" i="3"/>
  <c r="H8" i="3"/>
  <c r="F9" i="3"/>
  <c r="G9" i="3"/>
  <c r="H9" i="3"/>
  <c r="I8" i="3"/>
  <c r="G7" i="3"/>
  <c r="H7" i="3"/>
  <c r="I7" i="3"/>
  <c r="F7" i="3"/>
  <c r="F5" i="3"/>
  <c r="A5" i="3"/>
  <c r="J5" i="3"/>
  <c r="A8" i="3"/>
  <c r="B8" i="3"/>
  <c r="C8" i="3"/>
  <c r="A9" i="3"/>
  <c r="B9" i="3"/>
  <c r="C9" i="3"/>
  <c r="D8" i="3"/>
  <c r="B7" i="3"/>
  <c r="C7" i="3"/>
  <c r="D7" i="3"/>
  <c r="A7" i="3"/>
  <c r="A1" i="2"/>
  <c r="A1" i="7"/>
  <c r="D9" i="7"/>
  <c r="F9" i="7" s="1"/>
  <c r="F12" i="2"/>
  <c r="F13" i="2"/>
  <c r="D9" i="2"/>
  <c r="G6" i="3"/>
  <c r="H6" i="3"/>
  <c r="I6" i="3"/>
  <c r="F6" i="3"/>
  <c r="F4" i="3"/>
  <c r="A4" i="3"/>
  <c r="F95" i="7" l="1"/>
  <c r="D6" i="9" s="1"/>
  <c r="D9" i="9"/>
  <c r="I9" i="11"/>
  <c r="I9" i="10"/>
  <c r="I9" i="3"/>
  <c r="D11" i="9" l="1"/>
</calcChain>
</file>

<file path=xl/sharedStrings.xml><?xml version="1.0" encoding="utf-8"?>
<sst xmlns="http://schemas.openxmlformats.org/spreadsheetml/2006/main" count="452" uniqueCount="224">
  <si>
    <t>Varmblandet asfalt i alt</t>
  </si>
  <si>
    <t>Tillægsarbejder i alt</t>
  </si>
  <si>
    <t>Varmblandet asfalt</t>
  </si>
  <si>
    <t>Pos.</t>
  </si>
  <si>
    <t>Arbejde</t>
  </si>
  <si>
    <t>Enhed</t>
  </si>
  <si>
    <t>Mængde</t>
  </si>
  <si>
    <t xml:space="preserve">Enhedspris </t>
  </si>
  <si>
    <t>Pris</t>
  </si>
  <si>
    <t>kr.</t>
  </si>
  <si>
    <t>m²</t>
  </si>
  <si>
    <t xml:space="preserve">Jobstørrelse 250 - 500 m² </t>
  </si>
  <si>
    <t xml:space="preserve">Jobstørrelse 501 - 1500 m² </t>
  </si>
  <si>
    <t xml:space="preserve">Jobstørrelse 1501 - 3000 m² </t>
  </si>
  <si>
    <t xml:space="preserve">Jobstørrelse 3001 - 5000 m² </t>
  </si>
  <si>
    <t>Jobstørrelse &gt; 5000 m²</t>
  </si>
  <si>
    <t>t</t>
  </si>
  <si>
    <t>AB</t>
  </si>
  <si>
    <t>60 kg/m² AB 8</t>
  </si>
  <si>
    <t>Reguleringspris for mer- eller mindreforbrug af AB</t>
  </si>
  <si>
    <t>SMA</t>
  </si>
  <si>
    <t xml:space="preserve">70 kg/m² SMA </t>
  </si>
  <si>
    <t>Reguleringspris for mer- eller mindreforbrug af SMA 70 kg/m²</t>
  </si>
  <si>
    <t xml:space="preserve">90 kg/m² </t>
  </si>
  <si>
    <t xml:space="preserve">Reguleringspris for mer- eller mindreforbrug af Kombi 90 kg/m² </t>
  </si>
  <si>
    <t>Tillægsarbejder</t>
  </si>
  <si>
    <t>Tillæg for polymer modificeret bindemiddel i  varmblandet asfat</t>
  </si>
  <si>
    <r>
      <t>m</t>
    </r>
    <r>
      <rPr>
        <vertAlign val="superscript"/>
        <sz val="10"/>
        <rFont val="Arial"/>
        <family val="2"/>
      </rPr>
      <t>2</t>
    </r>
  </si>
  <si>
    <t>Hånd- og maskinopretning med PA eller AB</t>
  </si>
  <si>
    <t>Håndopretning</t>
  </si>
  <si>
    <t>Maskinafretning 25 - 50 ton</t>
  </si>
  <si>
    <t>Fræsearbejder mv.</t>
  </si>
  <si>
    <r>
      <t>Planfræsning. 0-30 mm tykkelse. Jobstørrelse &lt; 50 m</t>
    </r>
    <r>
      <rPr>
        <vertAlign val="superscript"/>
        <sz val="10"/>
        <rFont val="Arial"/>
        <family val="2"/>
      </rPr>
      <t>2</t>
    </r>
  </si>
  <si>
    <r>
      <t xml:space="preserve">Bassinudskiftning og genudlægning med AB 30 mm. Jobstørrelse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100 m</t>
    </r>
    <r>
      <rPr>
        <vertAlign val="superscript"/>
        <sz val="10"/>
        <rFont val="Arial"/>
        <family val="2"/>
      </rPr>
      <t>2</t>
    </r>
  </si>
  <si>
    <r>
      <t>Bassinudskiftning og genudlægning med AB 30 mm. Jobstørrelse &gt; 100 m</t>
    </r>
    <r>
      <rPr>
        <vertAlign val="superscript"/>
        <sz val="10"/>
        <rFont val="Arial"/>
        <family val="2"/>
      </rPr>
      <t>2</t>
    </r>
  </si>
  <si>
    <r>
      <t xml:space="preserve">Bassinudskiftning og genudlægning med GAB 60 mm. Jobstørrelse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100 m</t>
    </r>
    <r>
      <rPr>
        <vertAlign val="superscript"/>
        <sz val="10"/>
        <rFont val="Arial"/>
        <family val="2"/>
      </rPr>
      <t>2</t>
    </r>
  </si>
  <si>
    <r>
      <t>Bassinudskiftning og genudlægning med GAB 60 mm. Jobstørrelse &gt; 100 m</t>
    </r>
    <r>
      <rPr>
        <vertAlign val="superscript"/>
        <sz val="10"/>
        <rFont val="Arial"/>
        <family val="2"/>
      </rPr>
      <t>2</t>
    </r>
  </si>
  <si>
    <t>lbm</t>
  </si>
  <si>
    <t>stk.</t>
  </si>
  <si>
    <t>Bump</t>
  </si>
  <si>
    <t>Allerød</t>
  </si>
  <si>
    <t>Frederikssund</t>
  </si>
  <si>
    <t>Hillerød</t>
  </si>
  <si>
    <t>Hørsholm</t>
  </si>
  <si>
    <t>stk</t>
  </si>
  <si>
    <t>Etablering af ramper</t>
  </si>
  <si>
    <t>Bortfræsning af ramper</t>
  </si>
  <si>
    <t>Maskinafretning &gt; 200 ton</t>
  </si>
  <si>
    <r>
      <t>Planfræsning. 0-30 mm tykkelse. Jobstørrelse &gt; 4000 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</si>
  <si>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</si>
  <si>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Planfræsning. 0-30 mm tykkelse. Jobstørrelse 51 - 100 m</t>
    </r>
    <r>
      <rPr>
        <vertAlign val="superscript"/>
        <sz val="10"/>
        <rFont val="Arial"/>
        <family val="2"/>
      </rPr>
      <t>2</t>
    </r>
  </si>
  <si>
    <r>
      <t>Planfræsning. 0-30 mm tykkelse. Jobstørrelse 101 - 500 m</t>
    </r>
    <r>
      <rPr>
        <vertAlign val="superscript"/>
        <sz val="10"/>
        <rFont val="Arial"/>
        <family val="2"/>
      </rPr>
      <t>2</t>
    </r>
  </si>
  <si>
    <r>
      <t>Planfræsning. 0-30 mm tykkelse. Jobstørrelse 501 - 1000 m</t>
    </r>
    <r>
      <rPr>
        <vertAlign val="superscript"/>
        <sz val="10"/>
        <rFont val="Arial"/>
        <family val="2"/>
      </rPr>
      <t>2</t>
    </r>
  </si>
  <si>
    <r>
      <t>Planfræsning. 0-30 mm tykkelse. Jobstørrelse 1001 - 4000 m</t>
    </r>
    <r>
      <rPr>
        <vertAlign val="superscript"/>
        <sz val="10"/>
        <rFont val="Arial"/>
        <family val="2"/>
      </rPr>
      <t>2</t>
    </r>
  </si>
  <si>
    <t>Maskinafretning  51 - 200 ton</t>
  </si>
  <si>
    <t xml:space="preserve">Jobstørrelse 100 - 250 m² </t>
  </si>
  <si>
    <t>Ramper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</si>
  <si>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</si>
  <si>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</si>
  <si>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</si>
  <si>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</si>
  <si>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</si>
  <si>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</si>
  <si>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</si>
  <si>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</si>
  <si>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</si>
  <si>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</si>
  <si>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</si>
  <si>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</si>
  <si>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</si>
  <si>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</si>
  <si>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</si>
  <si>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</si>
  <si>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</si>
  <si>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</si>
  <si>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</si>
  <si>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</si>
  <si>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</si>
  <si>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</si>
  <si>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</si>
  <si>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</si>
  <si>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</si>
  <si>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</si>
  <si>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</si>
  <si>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</si>
  <si>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</si>
  <si>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</si>
  <si>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</si>
  <si>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</si>
  <si>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</si>
  <si>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</si>
  <si>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</si>
  <si>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</si>
  <si>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</si>
  <si>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</si>
  <si>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</si>
  <si>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</si>
  <si>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21.56</t>
  </si>
  <si>
    <t>23.1</t>
  </si>
  <si>
    <t>24.1</t>
  </si>
  <si>
    <t>24.2</t>
  </si>
  <si>
    <t>24.3</t>
  </si>
  <si>
    <t>24.4</t>
  </si>
  <si>
    <t>25.1</t>
  </si>
  <si>
    <t>25.2</t>
  </si>
  <si>
    <t>25.3</t>
  </si>
  <si>
    <t>25.4</t>
  </si>
  <si>
    <t>25.5</t>
  </si>
  <si>
    <t>25.6</t>
  </si>
  <si>
    <t>25.7</t>
  </si>
  <si>
    <t>26.1</t>
  </si>
  <si>
    <t>26.2</t>
  </si>
  <si>
    <t>26.3</t>
  </si>
  <si>
    <t>26.4</t>
  </si>
  <si>
    <t>28.1</t>
  </si>
  <si>
    <t>28.2</t>
  </si>
  <si>
    <t>28.3</t>
  </si>
  <si>
    <t>Bortfræsning af bump</t>
  </si>
  <si>
    <t>33.4</t>
  </si>
  <si>
    <t>33.5</t>
  </si>
  <si>
    <t>33.6</t>
  </si>
  <si>
    <t>33.7</t>
  </si>
  <si>
    <t>35</t>
  </si>
  <si>
    <t>36</t>
  </si>
  <si>
    <t>70 kg/m² AB</t>
  </si>
  <si>
    <t>30 km/t alle udformninger, bortfræsning og reetablering</t>
  </si>
  <si>
    <t>40 km/t alle udformninger, bortfræsning og reetablering</t>
  </si>
  <si>
    <t>50 km/t alle udformninger, bortfræsning og reetablering</t>
  </si>
  <si>
    <t>90 kg/m² AB</t>
  </si>
  <si>
    <t>Kombi (Kombineret bære-/slidlag 90 kg)</t>
  </si>
  <si>
    <t>Bindemiddel</t>
  </si>
  <si>
    <t>27.1</t>
  </si>
  <si>
    <t>23.2</t>
  </si>
  <si>
    <t>Tillæg for lyst tilslag (belyste arealer)</t>
  </si>
  <si>
    <t>29</t>
  </si>
  <si>
    <t>30</t>
  </si>
  <si>
    <t>31</t>
  </si>
  <si>
    <t>Regulering af dæksler og riste</t>
  </si>
  <si>
    <t>Regulering af flydende rendestensriste</t>
  </si>
  <si>
    <t>Regulering af flydende brønddæksel</t>
  </si>
  <si>
    <t>Regulering af stophaner</t>
  </si>
  <si>
    <t>ASFALTARBEJDER - Rammeaftale 2024-2025</t>
  </si>
  <si>
    <t>Reparationsarbejde</t>
  </si>
  <si>
    <t>23.4</t>
  </si>
  <si>
    <t>23.5</t>
  </si>
  <si>
    <t>23.6</t>
  </si>
  <si>
    <t>23.7</t>
  </si>
  <si>
    <t>23.8</t>
  </si>
  <si>
    <r>
      <t>Opretning af skader. Jobstørrelse ≤ 20 m</t>
    </r>
    <r>
      <rPr>
        <vertAlign val="superscript"/>
        <sz val="10"/>
        <rFont val="Arial"/>
        <family val="2"/>
      </rPr>
      <t>2</t>
    </r>
  </si>
  <si>
    <r>
      <t>Opretning af skader. Jobstørrelse 20 - 100 m</t>
    </r>
    <r>
      <rPr>
        <vertAlign val="superscript"/>
        <sz val="10"/>
        <rFont val="Arial"/>
        <family val="2"/>
      </rPr>
      <t>2</t>
    </r>
  </si>
  <si>
    <r>
      <t>Opretning af skader. Jobstørrelse &gt; 100 m</t>
    </r>
    <r>
      <rPr>
        <vertAlign val="superscript"/>
        <sz val="10"/>
        <rFont val="Arial"/>
        <family val="2"/>
      </rPr>
      <t>2</t>
    </r>
  </si>
  <si>
    <r>
      <t xml:space="preserve">Bassinudskiftning og genudlægning med PA 20 mm. Jobstørrelse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50 m</t>
    </r>
    <r>
      <rPr>
        <vertAlign val="superscript"/>
        <sz val="10"/>
        <rFont val="Arial"/>
        <family val="2"/>
      </rPr>
      <t>2</t>
    </r>
  </si>
  <si>
    <r>
      <t>Bassinudskiftning og genudlægning med PA 20 mm. Jobstørrelse &gt; 50 m</t>
    </r>
    <r>
      <rPr>
        <vertAlign val="superscript"/>
        <sz val="10"/>
        <rFont val="Arial"/>
        <family val="2"/>
      </rPr>
      <t>2</t>
    </r>
  </si>
  <si>
    <t>PA</t>
  </si>
  <si>
    <t>50 kg/m² PA 6t stenmateriale</t>
  </si>
  <si>
    <t>21.1.1</t>
  </si>
  <si>
    <t>21.1.2</t>
  </si>
  <si>
    <t>21.1.3</t>
  </si>
  <si>
    <t xml:space="preserve">Jobstørrelse 501 - 1000 m² </t>
  </si>
  <si>
    <t>21.1.4</t>
  </si>
  <si>
    <t xml:space="preserve">Jobstørrelse 1001 - 2000 m² </t>
  </si>
  <si>
    <t>21.1.5</t>
  </si>
  <si>
    <t xml:space="preserve">Jobstørrelse &gt; 2000 m² </t>
  </si>
  <si>
    <t>21.1.6</t>
  </si>
  <si>
    <t>Reguleringspris for mer- eller mindreforbrug af PA</t>
  </si>
  <si>
    <t>60 kg/m² PA 6t stenmateriale</t>
  </si>
  <si>
    <t>21.1.7</t>
  </si>
  <si>
    <t>21.1.8</t>
  </si>
  <si>
    <t>21.1.9</t>
  </si>
  <si>
    <t>21.1.10</t>
  </si>
  <si>
    <t>21.1.11</t>
  </si>
  <si>
    <t>21.1.12</t>
  </si>
  <si>
    <t>Bærelag</t>
  </si>
  <si>
    <t>21.1.13</t>
  </si>
  <si>
    <t>90 kg/m2 GAB 0</t>
  </si>
  <si>
    <t>m2</t>
  </si>
  <si>
    <t>21.1.14</t>
  </si>
  <si>
    <t>Reguleringspris for mer- eller mindreforbrug af 90 kg/m2 GAB 0</t>
  </si>
  <si>
    <t>21.1.15</t>
  </si>
  <si>
    <t>115 kg/m2 GAB 0</t>
  </si>
  <si>
    <t>21.1.16</t>
  </si>
  <si>
    <t>Reguleringspris for mer- eller mindreforbrug af 115 kg/m2 GAB 0</t>
  </si>
  <si>
    <t>Cykelstier og stier i eget tracé</t>
  </si>
  <si>
    <t xml:space="preserve">50 kg/m² PA </t>
  </si>
  <si>
    <t>50 kg/m² AB 6t stenmateriale</t>
  </si>
  <si>
    <t>60 kg/m² PA</t>
  </si>
  <si>
    <t>60 kg/m² AB 6t stenmateriale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</si>
  <si>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</si>
  <si>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</si>
  <si>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</si>
  <si>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</si>
  <si>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</si>
  <si>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</si>
  <si>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</si>
  <si>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</si>
  <si>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</si>
  <si>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</si>
  <si>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</si>
  <si>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</si>
  <si>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</si>
  <si>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</si>
  <si>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21.55</t>
  </si>
  <si>
    <t>21.57</t>
  </si>
  <si>
    <t>21.58</t>
  </si>
  <si>
    <t>21.59</t>
  </si>
  <si>
    <t>21.60</t>
  </si>
  <si>
    <t>21.61</t>
  </si>
  <si>
    <t>21.62</t>
  </si>
  <si>
    <t>Parkeringspladser</t>
  </si>
  <si>
    <t>Cykelstier-Stier i alt</t>
  </si>
  <si>
    <t>Parkeringspladser i alt</t>
  </si>
  <si>
    <t>Revneforsejling, 0-50 m per tilstandsstrækning</t>
  </si>
  <si>
    <t>Revneforsejling, 50-150 m per tilstandsstrækning</t>
  </si>
  <si>
    <t>Revneforsejling, &gt;150 m per tilstandsstrækning</t>
  </si>
  <si>
    <t>Tilslutningsfræsning 0-30 mm tykkelse. Jobstørrelse 0-50 m</t>
  </si>
  <si>
    <t>TILBUDSLISTE - rammeaftale år 2022 - 2025</t>
  </si>
  <si>
    <t xml:space="preserve">Mængderne er et udtryk for kommunens forventede forbrug i årene 2024 og 2025. </t>
  </si>
  <si>
    <t xml:space="preserve">Jobstørrelse 50 - 250 m² </t>
  </si>
  <si>
    <t>Kantfyld</t>
  </si>
  <si>
    <t>37</t>
  </si>
  <si>
    <t>Kantfyld efter asfaltering</t>
  </si>
  <si>
    <t>Hævet flade 10 meters længde, bortfræsning og reetablering</t>
  </si>
  <si>
    <t>I alt (beløbet overføres til forside)</t>
  </si>
  <si>
    <r>
      <t xml:space="preserve">Tilbudssum i alt, 
</t>
    </r>
    <r>
      <rPr>
        <b/>
        <sz val="9"/>
        <rFont val="Arial"/>
        <family val="2"/>
      </rPr>
      <t>overføres til "TBL-Rammeaftale (2024 + 2025)" på dokumentet "Tilbudssum sammenstilling"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</si>
</sst>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#,##0.000"/>
    <numFmt numFmtId="167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4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3" fontId="3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right" vertical="center"/>
    </xf>
    <xf numFmtId="49" fontId="3" fillId="0" borderId="8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167" fontId="3" fillId="0" borderId="9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0" xfId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5" fontId="3" fillId="0" borderId="4" xfId="3" applyFont="1" applyFill="1" applyBorder="1" applyAlignment="1">
      <alignment horizontal="right" vertical="center"/>
    </xf>
    <xf numFmtId="165" fontId="3" fillId="0" borderId="0" xfId="3" applyFont="1" applyFill="1" applyAlignment="1">
      <alignment vertical="center"/>
    </xf>
    <xf numFmtId="165" fontId="5" fillId="0" borderId="0" xfId="3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 wrapText="1"/>
    </xf>
    <xf numFmtId="165" fontId="3" fillId="0" borderId="3" xfId="3" applyFont="1" applyFill="1" applyBorder="1" applyAlignment="1">
      <alignment horizontal="right" vertical="center"/>
    </xf>
    <xf numFmtId="0" fontId="12" fillId="0" borderId="4" xfId="1" applyFont="1" applyFill="1" applyBorder="1" applyAlignment="1">
      <alignment vertical="center" wrapText="1"/>
    </xf>
    <xf numFmtId="0" fontId="12" fillId="0" borderId="9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Continuous" vertical="center"/>
    </xf>
    <xf numFmtId="0" fontId="12" fillId="0" borderId="1" xfId="1" applyFont="1" applyFill="1" applyBorder="1" applyAlignment="1">
      <alignment horizontal="centerContinuous" vertical="center"/>
    </xf>
    <xf numFmtId="0" fontId="12" fillId="0" borderId="3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left" vertical="center" wrapText="1"/>
    </xf>
    <xf numFmtId="49" fontId="12" fillId="0" borderId="4" xfId="1" applyNumberFormat="1" applyFont="1" applyFill="1" applyBorder="1" applyAlignment="1">
      <alignment horizontal="left" vertical="center"/>
    </xf>
    <xf numFmtId="165" fontId="3" fillId="0" borderId="3" xfId="3" applyFont="1" applyFill="1" applyBorder="1" applyAlignment="1" applyProtection="1">
      <alignment horizontal="right" vertical="center"/>
      <protection locked="0"/>
    </xf>
    <xf numFmtId="165" fontId="3" fillId="0" borderId="4" xfId="3" applyFont="1" applyFill="1" applyBorder="1" applyAlignment="1" applyProtection="1">
      <alignment horizontal="right" vertical="center"/>
      <protection locked="0"/>
    </xf>
    <xf numFmtId="49" fontId="6" fillId="0" borderId="3" xfId="1" applyNumberFormat="1" applyFont="1" applyFill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right" vertical="center"/>
    </xf>
    <xf numFmtId="165" fontId="13" fillId="0" borderId="4" xfId="3" applyFont="1" applyFill="1" applyBorder="1" applyAlignment="1">
      <alignment horizontal="center" vertical="center"/>
    </xf>
    <xf numFmtId="165" fontId="13" fillId="0" borderId="0" xfId="3" applyFont="1"/>
    <xf numFmtId="0" fontId="12" fillId="0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165" fontId="3" fillId="0" borderId="4" xfId="3" applyFont="1" applyBorder="1" applyAlignment="1">
      <alignment vertical="center"/>
    </xf>
    <xf numFmtId="165" fontId="3" fillId="0" borderId="4" xfId="3" applyFont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>
      <alignment horizontal="centerContinuous" vertical="center"/>
    </xf>
    <xf numFmtId="0" fontId="12" fillId="0" borderId="2" xfId="1" applyFont="1" applyFill="1" applyBorder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0" fillId="2" borderId="0" xfId="0" applyFill="1"/>
    <xf numFmtId="0" fontId="2" fillId="2" borderId="0" xfId="1" applyFont="1" applyFill="1" applyAlignment="1">
      <alignment vertical="center"/>
    </xf>
    <xf numFmtId="0" fontId="3" fillId="0" borderId="4" xfId="2" applyNumberFormat="1" applyFont="1" applyFill="1" applyBorder="1" applyAlignment="1">
      <alignment horizontal="left" vertical="center" wrapText="1"/>
    </xf>
    <xf numFmtId="0" fontId="6" fillId="0" borderId="0" xfId="0" applyFont="1"/>
    <xf numFmtId="3" fontId="3" fillId="0" borderId="3" xfId="1" applyNumberFormat="1" applyFont="1" applyFill="1" applyBorder="1" applyAlignment="1" applyProtection="1">
      <alignment horizontal="center" vertical="center"/>
      <protection locked="0"/>
    </xf>
    <xf numFmtId="3" fontId="3" fillId="0" borderId="4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167" fontId="3" fillId="0" borderId="5" xfId="1" applyNumberFormat="1" applyFont="1" applyFill="1" applyBorder="1" applyAlignment="1" applyProtection="1">
      <alignment horizontal="center" vertical="center"/>
      <protection locked="0"/>
    </xf>
    <xf numFmtId="3" fontId="3" fillId="0" borderId="4" xfId="1" applyNumberFormat="1" applyFont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1" applyNumberForma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1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Continuous" vertical="center"/>
    </xf>
    <xf numFmtId="0" fontId="12" fillId="0" borderId="1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Continuous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left" vertical="center"/>
    </xf>
    <xf numFmtId="0" fontId="3" fillId="0" borderId="3" xfId="1" applyBorder="1" applyAlignment="1">
      <alignment horizontal="center" vertical="center"/>
    </xf>
    <xf numFmtId="3" fontId="3" fillId="0" borderId="3" xfId="1" applyNumberFormat="1" applyBorder="1" applyAlignment="1">
      <alignment horizontal="center" vertical="center"/>
    </xf>
    <xf numFmtId="4" fontId="3" fillId="0" borderId="3" xfId="1" applyNumberFormat="1" applyBorder="1" applyAlignment="1">
      <alignment horizontal="right" vertical="center"/>
    </xf>
    <xf numFmtId="0" fontId="6" fillId="0" borderId="4" xfId="1" applyFont="1" applyBorder="1" applyAlignment="1">
      <alignment vertical="center" wrapText="1"/>
    </xf>
    <xf numFmtId="0" fontId="3" fillId="0" borderId="4" xfId="1" applyBorder="1" applyAlignment="1">
      <alignment horizontal="center" vertical="center"/>
    </xf>
    <xf numFmtId="4" fontId="3" fillId="0" borderId="4" xfId="1" applyNumberFormat="1" applyBorder="1" applyAlignment="1">
      <alignment horizontal="right" vertical="center"/>
    </xf>
    <xf numFmtId="0" fontId="3" fillId="0" borderId="4" xfId="1" applyBorder="1" applyAlignment="1">
      <alignment vertical="center" wrapText="1"/>
    </xf>
    <xf numFmtId="0" fontId="3" fillId="0" borderId="4" xfId="1" applyBorder="1" applyAlignment="1">
      <alignment horizontal="center" vertical="center" wrapText="1"/>
    </xf>
    <xf numFmtId="0" fontId="3" fillId="0" borderId="4" xfId="1" applyBorder="1" applyAlignment="1">
      <alignment horizontal="left" vertical="center"/>
    </xf>
    <xf numFmtId="0" fontId="3" fillId="0" borderId="4" xfId="1" applyBorder="1" applyAlignment="1">
      <alignment horizontal="left" vertical="center" wrapText="1"/>
    </xf>
    <xf numFmtId="49" fontId="12" fillId="0" borderId="4" xfId="1" applyNumberFormat="1" applyFont="1" applyBorder="1" applyAlignment="1">
      <alignment horizontal="left" vertical="center"/>
    </xf>
    <xf numFmtId="49" fontId="3" fillId="0" borderId="8" xfId="1" applyNumberFormat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0" fontId="3" fillId="0" borderId="9" xfId="1" applyBorder="1" applyAlignment="1">
      <alignment horizontal="center" vertical="center" wrapText="1"/>
    </xf>
    <xf numFmtId="167" fontId="3" fillId="0" borderId="9" xfId="1" applyNumberFormat="1" applyBorder="1" applyAlignment="1">
      <alignment horizontal="center" vertical="center"/>
    </xf>
    <xf numFmtId="166" fontId="3" fillId="0" borderId="9" xfId="1" applyNumberFormat="1" applyBorder="1" applyAlignment="1">
      <alignment horizontal="right" vertical="center"/>
    </xf>
    <xf numFmtId="165" fontId="13" fillId="0" borderId="10" xfId="3" applyFont="1" applyFill="1" applyBorder="1" applyAlignment="1">
      <alignment horizontal="right" vertical="center"/>
    </xf>
    <xf numFmtId="0" fontId="3" fillId="0" borderId="3" xfId="1" applyFont="1" applyFill="1" applyBorder="1" applyAlignment="1">
      <alignment vertical="center" wrapText="1"/>
    </xf>
    <xf numFmtId="0" fontId="12" fillId="3" borderId="3" xfId="1" applyFont="1" applyFill="1" applyBorder="1" applyAlignment="1">
      <alignment vertical="center" wrapText="1"/>
    </xf>
    <xf numFmtId="0" fontId="12" fillId="3" borderId="4" xfId="1" applyFont="1" applyFill="1" applyBorder="1" applyAlignment="1">
      <alignment horizontal="left" vertical="center" wrapText="1"/>
    </xf>
    <xf numFmtId="49" fontId="12" fillId="3" borderId="4" xfId="1" applyNumberFormat="1" applyFont="1" applyFill="1" applyBorder="1" applyAlignment="1">
      <alignment horizontal="left" vertical="center"/>
    </xf>
    <xf numFmtId="49" fontId="12" fillId="3" borderId="3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5" fontId="12" fillId="0" borderId="10" xfId="3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Comma" xfId="3" builtinId="3"/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M\45.3779.04_Skive_-_PartneringUdbud\04_Output\TBL\Tilbudsliste%20-%20f&#230;lles%20ramme%20-%20delaftale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E\60.0035.01_F&#230;lles_Asfaltudbud_Nordsj\04_Output\F&#230;rdigt%20udbudss&#230;t\Klar%20til%20upload%20200907\Tilbudsliste,%20f&#230;lles%20ramme%20-%20delaftale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Varmblandet"/>
      <sheetName val="OB"/>
      <sheetName val="Stier i eget tracé"/>
      <sheetName val="Belægninger på stier og fortove"/>
      <sheetName val="Tillægsarbejder"/>
      <sheetName val="Allerød"/>
      <sheetName val="Frederikssund"/>
      <sheetName val="Hillerød"/>
      <sheetName val="Hørsholm"/>
    </sheetNames>
    <sheetDataSet>
      <sheetData sheetId="0">
        <row r="1">
          <cell r="A1" t="str">
            <v>TILBUDSLISTE - rammeaftale</v>
          </cell>
        </row>
      </sheetData>
      <sheetData sheetId="1"/>
      <sheetData sheetId="2"/>
      <sheetData sheetId="3"/>
      <sheetData sheetId="4"/>
      <sheetData sheetId="5"/>
      <sheetData sheetId="6">
        <row r="17">
          <cell r="N17"/>
        </row>
        <row r="18">
          <cell r="N18"/>
        </row>
        <row r="79">
          <cell r="D79">
            <v>0</v>
          </cell>
        </row>
        <row r="80">
          <cell r="D80">
            <v>5500</v>
          </cell>
        </row>
      </sheetData>
      <sheetData sheetId="7">
        <row r="17">
          <cell r="N17"/>
        </row>
        <row r="18">
          <cell r="N18"/>
        </row>
        <row r="79">
          <cell r="D79"/>
        </row>
        <row r="80">
          <cell r="D80"/>
        </row>
      </sheetData>
      <sheetData sheetId="8">
        <row r="17">
          <cell r="N17"/>
        </row>
        <row r="18">
          <cell r="N18"/>
        </row>
      </sheetData>
      <sheetData sheetId="9">
        <row r="17">
          <cell r="N17"/>
        </row>
        <row r="18">
          <cell r="N18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Varmblandet"/>
      <sheetName val="OB"/>
      <sheetName val="Stier i eget tracé"/>
      <sheetName val="Belægninger på stier og fortove"/>
      <sheetName val="Tillægsarbejder"/>
      <sheetName val="Allerød"/>
      <sheetName val="Frederikssund"/>
      <sheetName val="Hillerød"/>
      <sheetName val="Hørsholm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S27">
            <v>100</v>
          </cell>
        </row>
      </sheetData>
      <sheetData sheetId="7">
        <row r="27">
          <cell r="S27"/>
        </row>
      </sheetData>
      <sheetData sheetId="8">
        <row r="27">
          <cell r="S27">
            <v>100</v>
          </cell>
        </row>
      </sheetData>
      <sheetData sheetId="9">
        <row r="27">
          <cell r="S27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F11"/>
  <sheetViews>
    <sheetView workbookViewId="0">
      <selection activeCell="C13" sqref="C13"/>
    </sheetView>
  </sheetViews>
  <sheetFormatPr defaultColWidth="9.140625" defaultRowHeight="12.75" x14ac:dyDescent="0.2"/>
  <cols>
    <col min="1" max="2" width="9.140625" style="40"/>
    <col min="3" max="3" width="31.85546875" style="40" customWidth="1"/>
    <col min="4" max="4" width="19.5703125" style="40" customWidth="1"/>
    <col min="5" max="16384" width="9.140625" style="40"/>
  </cols>
  <sheetData>
    <row r="1" spans="1:6" ht="15.75" x14ac:dyDescent="0.2">
      <c r="A1" s="70" t="s">
        <v>215</v>
      </c>
    </row>
    <row r="3" spans="1:6" x14ac:dyDescent="0.2">
      <c r="B3" s="94"/>
    </row>
    <row r="4" spans="1:6" x14ac:dyDescent="0.2">
      <c r="B4" s="94" t="s">
        <v>216</v>
      </c>
    </row>
    <row r="5" spans="1:6" s="5" customFormat="1" x14ac:dyDescent="0.2">
      <c r="A5" s="34"/>
      <c r="B5" s="41"/>
      <c r="E5" s="35"/>
      <c r="F5" s="42"/>
    </row>
    <row r="6" spans="1:6" s="5" customFormat="1" ht="30" customHeight="1" x14ac:dyDescent="0.2">
      <c r="A6" s="34"/>
      <c r="B6" s="146" t="s">
        <v>0</v>
      </c>
      <c r="C6" s="146"/>
      <c r="D6" s="68">
        <f>Varmblandet!F95</f>
        <v>0</v>
      </c>
      <c r="E6" s="35"/>
      <c r="F6" s="42"/>
    </row>
    <row r="7" spans="1:6" s="5" customFormat="1" ht="30" customHeight="1" x14ac:dyDescent="0.2">
      <c r="A7" s="34"/>
      <c r="B7" s="146" t="s">
        <v>209</v>
      </c>
      <c r="C7" s="146"/>
      <c r="D7" s="68">
        <f>'Cykelstier-Stier i eget trace'!F33</f>
        <v>0</v>
      </c>
      <c r="E7" s="35"/>
      <c r="F7" s="42"/>
    </row>
    <row r="8" spans="1:6" s="5" customFormat="1" ht="30" customHeight="1" x14ac:dyDescent="0.2">
      <c r="A8" s="34"/>
      <c r="B8" s="146" t="s">
        <v>210</v>
      </c>
      <c r="C8" s="146"/>
      <c r="D8" s="68">
        <f>Parkeringspladser!F24</f>
        <v>0</v>
      </c>
      <c r="E8" s="35"/>
      <c r="F8" s="42"/>
    </row>
    <row r="9" spans="1:6" s="5" customFormat="1" ht="30" customHeight="1" x14ac:dyDescent="0.2">
      <c r="A9" s="34"/>
      <c r="B9" s="146" t="s">
        <v>1</v>
      </c>
      <c r="C9" s="146"/>
      <c r="D9" s="68">
        <f>Tillægsarbejder!F62</f>
        <v>0</v>
      </c>
      <c r="E9" s="35"/>
      <c r="F9" s="42"/>
    </row>
    <row r="10" spans="1:6" ht="15.75" thickBot="1" x14ac:dyDescent="0.25">
      <c r="B10" s="143"/>
      <c r="C10" s="144"/>
      <c r="D10" s="69"/>
    </row>
    <row r="11" spans="1:6" s="5" customFormat="1" ht="60" customHeight="1" thickBot="1" x14ac:dyDescent="0.25">
      <c r="A11" s="34"/>
      <c r="B11" s="147" t="s">
        <v>223</v>
      </c>
      <c r="C11" s="148"/>
      <c r="D11" s="145">
        <f>SUM(D6:D9)</f>
        <v>0</v>
      </c>
      <c r="E11" s="35"/>
      <c r="F11" s="42"/>
    </row>
  </sheetData>
  <sheetProtection formatColumns="0" formatRows="0"/>
  <mergeCells count="5">
    <mergeCell ref="B6:C6"/>
    <mergeCell ref="B7:C7"/>
    <mergeCell ref="B8:C8"/>
    <mergeCell ref="B9:C9"/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I95"/>
  <sheetViews>
    <sheetView zoomScaleNormal="100" zoomScaleSheetLayoutView="110" workbookViewId="0">
      <selection sqref="A1:XFD8"/>
    </sheetView>
  </sheetViews>
  <sheetFormatPr defaultColWidth="9.140625" defaultRowHeight="12.75" x14ac:dyDescent="0.2"/>
  <cols>
    <col min="1" max="1" width="7" style="43" customWidth="1"/>
    <col min="2" max="2" width="47.7109375" style="5" customWidth="1"/>
    <col min="3" max="3" width="9.28515625" style="5" customWidth="1"/>
    <col min="4" max="4" width="12.85546875" style="5" customWidth="1"/>
    <col min="5" max="5" width="13.85546875" style="5" customWidth="1"/>
    <col min="6" max="6" width="13.140625" style="45" customWidth="1"/>
    <col min="7" max="9" width="9.140625" style="5"/>
    <col min="10" max="10" width="9.140625" style="5" customWidth="1"/>
    <col min="11" max="16384" width="9.140625" style="5"/>
  </cols>
  <sheetData>
    <row r="1" spans="1:9" ht="15.75" x14ac:dyDescent="0.2">
      <c r="A1" s="70" t="str">
        <f>Forside!A1</f>
        <v>TILBUDSLISTE - rammeaftale år 2022 - 2025</v>
      </c>
      <c r="I1" s="40"/>
    </row>
    <row r="2" spans="1:9" x14ac:dyDescent="0.2">
      <c r="I2" s="40"/>
    </row>
    <row r="3" spans="1:9" s="2" customFormat="1" ht="15" x14ac:dyDescent="0.2">
      <c r="A3" s="149" t="s">
        <v>141</v>
      </c>
      <c r="B3" s="149"/>
      <c r="C3" s="149"/>
      <c r="D3" s="149"/>
      <c r="E3" s="149"/>
      <c r="F3" s="149"/>
      <c r="I3" s="40"/>
    </row>
    <row r="4" spans="1:9" s="2" customFormat="1" ht="15" x14ac:dyDescent="0.2">
      <c r="A4" s="149"/>
      <c r="B4" s="149"/>
      <c r="C4" s="149"/>
      <c r="D4" s="149"/>
      <c r="E4" s="149"/>
      <c r="F4" s="149"/>
      <c r="I4" s="40"/>
    </row>
    <row r="5" spans="1:9" s="2" customFormat="1" ht="15" x14ac:dyDescent="0.2">
      <c r="A5" s="149" t="s">
        <v>2</v>
      </c>
      <c r="B5" s="149"/>
      <c r="C5" s="149"/>
      <c r="D5" s="149"/>
      <c r="E5" s="149"/>
      <c r="F5" s="149"/>
      <c r="I5" s="40"/>
    </row>
    <row r="6" spans="1:9" s="2" customFormat="1" ht="31.5" customHeight="1" x14ac:dyDescent="0.2">
      <c r="A6" s="3"/>
      <c r="E6" s="4"/>
      <c r="F6" s="46"/>
    </row>
    <row r="7" spans="1:9" ht="15.75" x14ac:dyDescent="0.2">
      <c r="A7" s="72" t="s">
        <v>3</v>
      </c>
      <c r="B7" s="58" t="s">
        <v>4</v>
      </c>
      <c r="C7" s="58" t="s">
        <v>5</v>
      </c>
      <c r="D7" s="59" t="s">
        <v>6</v>
      </c>
      <c r="E7" s="58" t="s">
        <v>7</v>
      </c>
      <c r="F7" s="73" t="s">
        <v>8</v>
      </c>
    </row>
    <row r="8" spans="1:9" ht="16.5" thickBot="1" x14ac:dyDescent="0.25">
      <c r="A8" s="74"/>
      <c r="B8" s="60"/>
      <c r="C8" s="60"/>
      <c r="D8" s="60"/>
      <c r="E8" s="75" t="s">
        <v>9</v>
      </c>
      <c r="F8" s="76" t="s">
        <v>9</v>
      </c>
    </row>
    <row r="9" spans="1:9" ht="30" customHeight="1" x14ac:dyDescent="0.2">
      <c r="A9" s="50"/>
      <c r="B9" s="139" t="s">
        <v>153</v>
      </c>
      <c r="C9" s="29"/>
      <c r="D9" s="32" t="str">
        <f>IF(C9="","",Allerød!D11+Frederikssund!D11)</f>
        <v/>
      </c>
      <c r="E9" s="64"/>
      <c r="F9" s="55" t="str">
        <f>IF(D9="","",D9*E9)</f>
        <v/>
      </c>
    </row>
    <row r="10" spans="1:9" ht="30" customHeight="1" x14ac:dyDescent="0.2">
      <c r="A10" s="52"/>
      <c r="B10" s="54" t="s">
        <v>183</v>
      </c>
      <c r="C10" s="29"/>
      <c r="D10" s="32"/>
      <c r="E10" s="64"/>
      <c r="F10" s="55"/>
    </row>
    <row r="11" spans="1:9" ht="30" customHeight="1" x14ac:dyDescent="0.2">
      <c r="A11" s="101" t="s">
        <v>57</v>
      </c>
      <c r="B11" s="26" t="s">
        <v>55</v>
      </c>
      <c r="C11" s="25" t="s">
        <v>10</v>
      </c>
      <c r="D11" s="47">
        <v>250</v>
      </c>
      <c r="E11" s="65"/>
      <c r="F11" s="44">
        <f t="shared" ref="F11:F90" si="0">IF(D11="","",D11*E11)</f>
        <v>0</v>
      </c>
    </row>
    <row r="12" spans="1:9" ht="30" customHeight="1" x14ac:dyDescent="0.2">
      <c r="A12" s="101" t="s">
        <v>58</v>
      </c>
      <c r="B12" s="26" t="s">
        <v>11</v>
      </c>
      <c r="C12" s="25" t="s">
        <v>10</v>
      </c>
      <c r="D12" s="47">
        <v>500</v>
      </c>
      <c r="E12" s="65"/>
      <c r="F12" s="44">
        <f t="shared" si="0"/>
        <v>0</v>
      </c>
    </row>
    <row r="13" spans="1:9" ht="30" customHeight="1" x14ac:dyDescent="0.2">
      <c r="A13" s="101" t="s">
        <v>59</v>
      </c>
      <c r="B13" s="26" t="s">
        <v>12</v>
      </c>
      <c r="C13" s="25" t="s">
        <v>10</v>
      </c>
      <c r="D13" s="47">
        <v>2000</v>
      </c>
      <c r="E13" s="65"/>
      <c r="F13" s="44">
        <f t="shared" si="0"/>
        <v>0</v>
      </c>
    </row>
    <row r="14" spans="1:9" ht="30" customHeight="1" x14ac:dyDescent="0.2">
      <c r="A14" s="101" t="s">
        <v>60</v>
      </c>
      <c r="B14" s="26" t="s">
        <v>13</v>
      </c>
      <c r="C14" s="25" t="s">
        <v>10</v>
      </c>
      <c r="D14" s="47">
        <v>3000</v>
      </c>
      <c r="E14" s="65"/>
      <c r="F14" s="44">
        <f t="shared" si="0"/>
        <v>0</v>
      </c>
    </row>
    <row r="15" spans="1:9" ht="30" customHeight="1" x14ac:dyDescent="0.2">
      <c r="A15" s="101" t="s">
        <v>61</v>
      </c>
      <c r="B15" s="26" t="s">
        <v>14</v>
      </c>
      <c r="C15" s="25" t="s">
        <v>10</v>
      </c>
      <c r="D15" s="47">
        <f>9000*0.6</f>
        <v>5400</v>
      </c>
      <c r="E15" s="65"/>
      <c r="F15" s="44">
        <f t="shared" si="0"/>
        <v>0</v>
      </c>
    </row>
    <row r="16" spans="1:9" ht="30" customHeight="1" x14ac:dyDescent="0.2">
      <c r="A16" s="101" t="s">
        <v>62</v>
      </c>
      <c r="B16" s="26" t="s">
        <v>15</v>
      </c>
      <c r="C16" s="25" t="s">
        <v>10</v>
      </c>
      <c r="D16" s="47">
        <v>500</v>
      </c>
      <c r="E16" s="65"/>
      <c r="F16" s="44">
        <f t="shared" si="0"/>
        <v>0</v>
      </c>
    </row>
    <row r="17" spans="1:6" ht="30" customHeight="1" x14ac:dyDescent="0.2">
      <c r="A17" s="101" t="s">
        <v>63</v>
      </c>
      <c r="B17" s="26" t="s">
        <v>164</v>
      </c>
      <c r="C17" s="25" t="s">
        <v>16</v>
      </c>
      <c r="D17" s="47">
        <f>(D16+D15+D14+D13+D12+D11)*5/1000</f>
        <v>58.25</v>
      </c>
      <c r="E17" s="65"/>
      <c r="F17" s="44">
        <f t="shared" si="0"/>
        <v>0</v>
      </c>
    </row>
    <row r="18" spans="1:6" ht="30" customHeight="1" x14ac:dyDescent="0.2">
      <c r="A18" s="101"/>
      <c r="B18" s="26"/>
      <c r="C18" s="25"/>
      <c r="D18" s="47"/>
      <c r="E18" s="65"/>
      <c r="F18" s="44"/>
    </row>
    <row r="19" spans="1:6" ht="30" customHeight="1" x14ac:dyDescent="0.2">
      <c r="A19" s="101"/>
      <c r="B19" s="24" t="s">
        <v>185</v>
      </c>
      <c r="C19" s="25"/>
      <c r="D19" s="47" t="str">
        <f>IF(C19="","",Allerød!D19+Frederikssund!D19+Hillerød!D19+Hørsholm!D19)</f>
        <v/>
      </c>
      <c r="E19" s="65"/>
      <c r="F19" s="44" t="str">
        <f t="shared" ref="F19:F26" si="1">IF(D19="","",D19*E19)</f>
        <v/>
      </c>
    </row>
    <row r="20" spans="1:6" ht="30" customHeight="1" x14ac:dyDescent="0.2">
      <c r="A20" s="101" t="s">
        <v>64</v>
      </c>
      <c r="B20" s="26" t="s">
        <v>55</v>
      </c>
      <c r="C20" s="25" t="s">
        <v>10</v>
      </c>
      <c r="D20" s="47">
        <v>200</v>
      </c>
      <c r="E20" s="65"/>
      <c r="F20" s="44">
        <f t="shared" si="1"/>
        <v>0</v>
      </c>
    </row>
    <row r="21" spans="1:6" ht="30" customHeight="1" x14ac:dyDescent="0.2">
      <c r="A21" s="101" t="s">
        <v>65</v>
      </c>
      <c r="B21" s="26" t="s">
        <v>11</v>
      </c>
      <c r="C21" s="25" t="s">
        <v>10</v>
      </c>
      <c r="D21" s="47">
        <v>400</v>
      </c>
      <c r="E21" s="65"/>
      <c r="F21" s="44">
        <f t="shared" si="1"/>
        <v>0</v>
      </c>
    </row>
    <row r="22" spans="1:6" ht="30" customHeight="1" x14ac:dyDescent="0.2">
      <c r="A22" s="101" t="s">
        <v>66</v>
      </c>
      <c r="B22" s="48" t="s">
        <v>12</v>
      </c>
      <c r="C22" s="25" t="s">
        <v>10</v>
      </c>
      <c r="D22" s="47">
        <v>2000</v>
      </c>
      <c r="E22" s="65"/>
      <c r="F22" s="44">
        <f t="shared" si="1"/>
        <v>0</v>
      </c>
    </row>
    <row r="23" spans="1:6" ht="30" customHeight="1" x14ac:dyDescent="0.2">
      <c r="A23" s="101" t="s">
        <v>67</v>
      </c>
      <c r="B23" s="48" t="s">
        <v>13</v>
      </c>
      <c r="C23" s="25" t="s">
        <v>10</v>
      </c>
      <c r="D23" s="47">
        <v>3000</v>
      </c>
      <c r="E23" s="65"/>
      <c r="F23" s="44">
        <f t="shared" si="1"/>
        <v>0</v>
      </c>
    </row>
    <row r="24" spans="1:6" ht="30" customHeight="1" x14ac:dyDescent="0.2">
      <c r="A24" s="101" t="s">
        <v>68</v>
      </c>
      <c r="B24" s="48" t="s">
        <v>14</v>
      </c>
      <c r="C24" s="25" t="s">
        <v>10</v>
      </c>
      <c r="D24" s="47">
        <f>9000*0.4</f>
        <v>3600</v>
      </c>
      <c r="E24" s="65"/>
      <c r="F24" s="44">
        <f t="shared" si="1"/>
        <v>0</v>
      </c>
    </row>
    <row r="25" spans="1:6" ht="30" customHeight="1" x14ac:dyDescent="0.2">
      <c r="A25" s="101" t="s">
        <v>69</v>
      </c>
      <c r="B25" s="26" t="s">
        <v>15</v>
      </c>
      <c r="C25" s="25" t="s">
        <v>10</v>
      </c>
      <c r="D25" s="47">
        <v>200</v>
      </c>
      <c r="E25" s="65"/>
      <c r="F25" s="44">
        <f t="shared" si="1"/>
        <v>0</v>
      </c>
    </row>
    <row r="26" spans="1:6" ht="30" customHeight="1" x14ac:dyDescent="0.2">
      <c r="A26" s="101" t="s">
        <v>70</v>
      </c>
      <c r="B26" s="30" t="s">
        <v>164</v>
      </c>
      <c r="C26" s="25" t="s">
        <v>16</v>
      </c>
      <c r="D26" s="47">
        <f>(D25+D24+D23+D22+D21+D20)*5/1000</f>
        <v>47</v>
      </c>
      <c r="E26" s="65"/>
      <c r="F26" s="44">
        <f t="shared" si="1"/>
        <v>0</v>
      </c>
    </row>
    <row r="27" spans="1:6" ht="30" customHeight="1" x14ac:dyDescent="0.2">
      <c r="A27" s="101"/>
      <c r="B27" s="138"/>
      <c r="C27" s="29"/>
      <c r="D27" s="32"/>
      <c r="E27" s="64"/>
      <c r="F27" s="55"/>
    </row>
    <row r="28" spans="1:6" ht="30" customHeight="1" x14ac:dyDescent="0.2">
      <c r="A28" s="101"/>
      <c r="B28" s="140" t="s">
        <v>17</v>
      </c>
      <c r="C28" s="25"/>
      <c r="D28" s="47" t="str">
        <f>IF(C28="","",Allerød!D28+Frederikssund!D28+Hillerød!D28+Hørsholm!D28)</f>
        <v/>
      </c>
      <c r="E28" s="65"/>
      <c r="F28" s="44" t="str">
        <f>IF(D28="","",D28*E28)</f>
        <v/>
      </c>
    </row>
    <row r="29" spans="1:6" ht="30" customHeight="1" x14ac:dyDescent="0.2">
      <c r="A29" s="52"/>
      <c r="B29" s="54" t="s">
        <v>184</v>
      </c>
      <c r="C29" s="29"/>
      <c r="D29" s="32"/>
      <c r="E29" s="64"/>
      <c r="F29" s="55"/>
    </row>
    <row r="30" spans="1:6" ht="30" customHeight="1" x14ac:dyDescent="0.2">
      <c r="A30" s="101" t="s">
        <v>71</v>
      </c>
      <c r="B30" s="26" t="s">
        <v>55</v>
      </c>
      <c r="C30" s="25" t="s">
        <v>10</v>
      </c>
      <c r="D30" s="47">
        <v>250</v>
      </c>
      <c r="E30" s="65"/>
      <c r="F30" s="44">
        <f t="shared" ref="F30:F36" si="2">IF(D30="","",D30*E30)</f>
        <v>0</v>
      </c>
    </row>
    <row r="31" spans="1:6" ht="30" customHeight="1" x14ac:dyDescent="0.2">
      <c r="A31" s="101" t="s">
        <v>72</v>
      </c>
      <c r="B31" s="26" t="s">
        <v>11</v>
      </c>
      <c r="C31" s="25" t="s">
        <v>10</v>
      </c>
      <c r="D31" s="47">
        <v>500</v>
      </c>
      <c r="E31" s="65"/>
      <c r="F31" s="44">
        <f t="shared" si="2"/>
        <v>0</v>
      </c>
    </row>
    <row r="32" spans="1:6" ht="30" customHeight="1" x14ac:dyDescent="0.2">
      <c r="A32" s="101" t="s">
        <v>73</v>
      </c>
      <c r="B32" s="26" t="s">
        <v>12</v>
      </c>
      <c r="C32" s="25" t="s">
        <v>10</v>
      </c>
      <c r="D32" s="47">
        <v>2000</v>
      </c>
      <c r="E32" s="65"/>
      <c r="F32" s="44">
        <f t="shared" si="2"/>
        <v>0</v>
      </c>
    </row>
    <row r="33" spans="1:6" ht="30" customHeight="1" x14ac:dyDescent="0.2">
      <c r="A33" s="101" t="s">
        <v>74</v>
      </c>
      <c r="B33" s="26" t="s">
        <v>13</v>
      </c>
      <c r="C33" s="25" t="s">
        <v>10</v>
      </c>
      <c r="D33" s="47">
        <v>2500</v>
      </c>
      <c r="E33" s="65"/>
      <c r="F33" s="44">
        <f t="shared" si="2"/>
        <v>0</v>
      </c>
    </row>
    <row r="34" spans="1:6" ht="30" customHeight="1" x14ac:dyDescent="0.2">
      <c r="A34" s="101" t="s">
        <v>75</v>
      </c>
      <c r="B34" s="26" t="s">
        <v>14</v>
      </c>
      <c r="C34" s="25" t="s">
        <v>10</v>
      </c>
      <c r="D34" s="47">
        <f>9000*0.6</f>
        <v>5400</v>
      </c>
      <c r="E34" s="65"/>
      <c r="F34" s="44">
        <f t="shared" si="2"/>
        <v>0</v>
      </c>
    </row>
    <row r="35" spans="1:6" ht="30" customHeight="1" x14ac:dyDescent="0.2">
      <c r="A35" s="101" t="s">
        <v>76</v>
      </c>
      <c r="B35" s="26" t="s">
        <v>15</v>
      </c>
      <c r="C35" s="25" t="s">
        <v>10</v>
      </c>
      <c r="D35" s="47">
        <v>5000</v>
      </c>
      <c r="E35" s="65"/>
      <c r="F35" s="44">
        <f t="shared" si="2"/>
        <v>0</v>
      </c>
    </row>
    <row r="36" spans="1:6" ht="30" customHeight="1" x14ac:dyDescent="0.2">
      <c r="A36" s="101" t="s">
        <v>77</v>
      </c>
      <c r="B36" s="26" t="s">
        <v>19</v>
      </c>
      <c r="C36" s="25" t="s">
        <v>16</v>
      </c>
      <c r="D36" s="47">
        <f>(D35+D34+D33+D32+D31+D30)*5/1000</f>
        <v>78.25</v>
      </c>
      <c r="E36" s="65"/>
      <c r="F36" s="44">
        <f t="shared" si="2"/>
        <v>0</v>
      </c>
    </row>
    <row r="37" spans="1:6" ht="30" customHeight="1" x14ac:dyDescent="0.2">
      <c r="A37" s="101"/>
      <c r="B37" s="30"/>
      <c r="C37" s="25"/>
      <c r="D37" s="47"/>
      <c r="E37" s="65"/>
      <c r="F37" s="44"/>
    </row>
    <row r="38" spans="1:6" ht="30" customHeight="1" x14ac:dyDescent="0.2">
      <c r="A38" s="101"/>
      <c r="B38" s="24" t="s">
        <v>186</v>
      </c>
      <c r="C38" s="25"/>
      <c r="D38" s="47" t="str">
        <f>IF(C38="","",Allerød!D27+Frederikssund!D27+Hillerød!D27+Hørsholm!D27)</f>
        <v/>
      </c>
      <c r="E38" s="65"/>
      <c r="F38" s="44" t="str">
        <f t="shared" ref="F38:F45" si="3">IF(D38="","",D38*E38)</f>
        <v/>
      </c>
    </row>
    <row r="39" spans="1:6" ht="30" customHeight="1" x14ac:dyDescent="0.2">
      <c r="A39" s="101" t="s">
        <v>78</v>
      </c>
      <c r="B39" s="26" t="s">
        <v>55</v>
      </c>
      <c r="C39" s="25" t="s">
        <v>10</v>
      </c>
      <c r="D39" s="47">
        <v>250</v>
      </c>
      <c r="E39" s="65"/>
      <c r="F39" s="44">
        <f t="shared" si="3"/>
        <v>0</v>
      </c>
    </row>
    <row r="40" spans="1:6" ht="30" customHeight="1" x14ac:dyDescent="0.2">
      <c r="A40" s="101" t="s">
        <v>79</v>
      </c>
      <c r="B40" s="26" t="s">
        <v>11</v>
      </c>
      <c r="C40" s="25" t="s">
        <v>10</v>
      </c>
      <c r="D40" s="47">
        <v>500</v>
      </c>
      <c r="E40" s="65"/>
      <c r="F40" s="44">
        <f t="shared" si="3"/>
        <v>0</v>
      </c>
    </row>
    <row r="41" spans="1:6" ht="30" customHeight="1" x14ac:dyDescent="0.2">
      <c r="A41" s="101" t="s">
        <v>80</v>
      </c>
      <c r="B41" s="48" t="s">
        <v>12</v>
      </c>
      <c r="C41" s="25" t="s">
        <v>10</v>
      </c>
      <c r="D41" s="47">
        <v>1000</v>
      </c>
      <c r="E41" s="65"/>
      <c r="F41" s="44">
        <f t="shared" si="3"/>
        <v>0</v>
      </c>
    </row>
    <row r="42" spans="1:6" ht="30" customHeight="1" x14ac:dyDescent="0.2">
      <c r="A42" s="101" t="s">
        <v>81</v>
      </c>
      <c r="B42" s="48" t="s">
        <v>13</v>
      </c>
      <c r="C42" s="25" t="s">
        <v>10</v>
      </c>
      <c r="D42" s="47">
        <v>2000</v>
      </c>
      <c r="E42" s="65"/>
      <c r="F42" s="44">
        <f t="shared" si="3"/>
        <v>0</v>
      </c>
    </row>
    <row r="43" spans="1:6" ht="30" customHeight="1" x14ac:dyDescent="0.2">
      <c r="A43" s="101" t="s">
        <v>82</v>
      </c>
      <c r="B43" s="48" t="s">
        <v>14</v>
      </c>
      <c r="C43" s="25" t="s">
        <v>10</v>
      </c>
      <c r="D43" s="47">
        <f>9000*0.4</f>
        <v>3600</v>
      </c>
      <c r="E43" s="65"/>
      <c r="F43" s="44">
        <f t="shared" si="3"/>
        <v>0</v>
      </c>
    </row>
    <row r="44" spans="1:6" ht="30" customHeight="1" x14ac:dyDescent="0.2">
      <c r="A44" s="101" t="s">
        <v>83</v>
      </c>
      <c r="B44" s="26" t="s">
        <v>15</v>
      </c>
      <c r="C44" s="25" t="s">
        <v>10</v>
      </c>
      <c r="D44" s="47">
        <v>5000</v>
      </c>
      <c r="E44" s="65"/>
      <c r="F44" s="44">
        <f t="shared" si="3"/>
        <v>0</v>
      </c>
    </row>
    <row r="45" spans="1:6" ht="30" customHeight="1" x14ac:dyDescent="0.2">
      <c r="A45" s="101" t="s">
        <v>84</v>
      </c>
      <c r="B45" s="30" t="s">
        <v>19</v>
      </c>
      <c r="C45" s="25" t="s">
        <v>16</v>
      </c>
      <c r="D45" s="47">
        <f>(D44+D43+D42+D41+D40+D39)*5/1000</f>
        <v>61.75</v>
      </c>
      <c r="E45" s="65"/>
      <c r="F45" s="44">
        <f t="shared" si="3"/>
        <v>0</v>
      </c>
    </row>
    <row r="46" spans="1:6" ht="30" customHeight="1" x14ac:dyDescent="0.2">
      <c r="A46" s="101"/>
      <c r="B46" s="30"/>
      <c r="C46" s="25"/>
      <c r="D46" s="47" t="str">
        <f>IF(C46="","",Allerød!D27+Frederikssund!D27+Hillerød!D27+Hørsholm!D27)</f>
        <v/>
      </c>
      <c r="E46" s="65"/>
      <c r="F46" s="44" t="str">
        <f t="shared" si="0"/>
        <v/>
      </c>
    </row>
    <row r="47" spans="1:6" ht="30" customHeight="1" x14ac:dyDescent="0.2">
      <c r="A47" s="101"/>
      <c r="B47" s="24" t="s">
        <v>18</v>
      </c>
      <c r="C47" s="25"/>
      <c r="D47" s="47" t="str">
        <f>IF(C47="","",Allerød!D29+Frederikssund!D29+Hillerød!D29+Hørsholm!D29)</f>
        <v/>
      </c>
      <c r="E47" s="65"/>
      <c r="F47" s="44" t="str">
        <f t="shared" si="0"/>
        <v/>
      </c>
    </row>
    <row r="48" spans="1:6" ht="30" customHeight="1" x14ac:dyDescent="0.2">
      <c r="A48" s="101" t="s">
        <v>187</v>
      </c>
      <c r="B48" s="26" t="s">
        <v>55</v>
      </c>
      <c r="C48" s="25" t="s">
        <v>10</v>
      </c>
      <c r="D48" s="47">
        <v>200</v>
      </c>
      <c r="E48" s="65"/>
      <c r="F48" s="44">
        <f t="shared" si="0"/>
        <v>0</v>
      </c>
    </row>
    <row r="49" spans="1:6" ht="30" customHeight="1" x14ac:dyDescent="0.2">
      <c r="A49" s="101" t="s">
        <v>188</v>
      </c>
      <c r="B49" s="26" t="s">
        <v>11</v>
      </c>
      <c r="C49" s="25" t="s">
        <v>10</v>
      </c>
      <c r="D49" s="47">
        <v>500</v>
      </c>
      <c r="E49" s="65"/>
      <c r="F49" s="44">
        <f t="shared" si="0"/>
        <v>0</v>
      </c>
    </row>
    <row r="50" spans="1:6" ht="30" customHeight="1" x14ac:dyDescent="0.2">
      <c r="A50" s="101" t="s">
        <v>189</v>
      </c>
      <c r="B50" s="48" t="s">
        <v>12</v>
      </c>
      <c r="C50" s="25" t="s">
        <v>10</v>
      </c>
      <c r="D50" s="47">
        <v>1000</v>
      </c>
      <c r="E50" s="65"/>
      <c r="F50" s="44">
        <f t="shared" si="0"/>
        <v>0</v>
      </c>
    </row>
    <row r="51" spans="1:6" ht="30" customHeight="1" x14ac:dyDescent="0.2">
      <c r="A51" s="101" t="s">
        <v>190</v>
      </c>
      <c r="B51" s="48" t="s">
        <v>13</v>
      </c>
      <c r="C51" s="25" t="s">
        <v>10</v>
      </c>
      <c r="D51" s="47">
        <v>3000</v>
      </c>
      <c r="E51" s="65"/>
      <c r="F51" s="44">
        <f t="shared" si="0"/>
        <v>0</v>
      </c>
    </row>
    <row r="52" spans="1:6" ht="30" customHeight="1" x14ac:dyDescent="0.2">
      <c r="A52" s="101" t="s">
        <v>191</v>
      </c>
      <c r="B52" s="48" t="s">
        <v>14</v>
      </c>
      <c r="C52" s="25" t="s">
        <v>10</v>
      </c>
      <c r="D52" s="47">
        <v>13000</v>
      </c>
      <c r="E52" s="65"/>
      <c r="F52" s="44">
        <f t="shared" si="0"/>
        <v>0</v>
      </c>
    </row>
    <row r="53" spans="1:6" ht="30" customHeight="1" x14ac:dyDescent="0.2">
      <c r="A53" s="101" t="s">
        <v>192</v>
      </c>
      <c r="B53" s="26" t="s">
        <v>15</v>
      </c>
      <c r="C53" s="25" t="s">
        <v>10</v>
      </c>
      <c r="D53" s="47">
        <v>500</v>
      </c>
      <c r="E53" s="65"/>
      <c r="F53" s="44">
        <f t="shared" si="0"/>
        <v>0</v>
      </c>
    </row>
    <row r="54" spans="1:6" ht="30" customHeight="1" x14ac:dyDescent="0.2">
      <c r="A54" s="101" t="s">
        <v>193</v>
      </c>
      <c r="B54" s="30" t="s">
        <v>19</v>
      </c>
      <c r="C54" s="25" t="s">
        <v>16</v>
      </c>
      <c r="D54" s="47">
        <f>(D53+D52+D51+D50+D49+D48)*5/1000</f>
        <v>91</v>
      </c>
      <c r="E54" s="65"/>
      <c r="F54" s="44">
        <f t="shared" si="0"/>
        <v>0</v>
      </c>
    </row>
    <row r="55" spans="1:6" ht="30" customHeight="1" x14ac:dyDescent="0.2">
      <c r="A55" s="101"/>
      <c r="B55" s="30"/>
      <c r="C55" s="25"/>
      <c r="D55" s="47" t="str">
        <f>IF(C55="","",Allerød!D37+Frederikssund!D37+Hillerød!D37+Hørsholm!D37)</f>
        <v/>
      </c>
      <c r="E55" s="65"/>
      <c r="F55" s="44" t="str">
        <f t="shared" si="0"/>
        <v/>
      </c>
    </row>
    <row r="56" spans="1:6" ht="30" customHeight="1" x14ac:dyDescent="0.2">
      <c r="A56" s="101"/>
      <c r="B56" s="24" t="s">
        <v>124</v>
      </c>
      <c r="C56" s="25"/>
      <c r="D56" s="47" t="str">
        <f>IF(C56="","",Allerød!D38+Frederikssund!D38+Hillerød!D38+Hørsholm!D38)</f>
        <v/>
      </c>
      <c r="E56" s="65"/>
      <c r="F56" s="44" t="str">
        <f t="shared" si="0"/>
        <v/>
      </c>
    </row>
    <row r="57" spans="1:6" ht="30" customHeight="1" x14ac:dyDescent="0.2">
      <c r="A57" s="101" t="s">
        <v>194</v>
      </c>
      <c r="B57" s="26" t="s">
        <v>55</v>
      </c>
      <c r="C57" s="25" t="s">
        <v>10</v>
      </c>
      <c r="D57" s="47">
        <v>250</v>
      </c>
      <c r="E57" s="65"/>
      <c r="F57" s="44">
        <f t="shared" si="0"/>
        <v>0</v>
      </c>
    </row>
    <row r="58" spans="1:6" ht="30" customHeight="1" x14ac:dyDescent="0.2">
      <c r="A58" s="101" t="s">
        <v>195</v>
      </c>
      <c r="B58" s="26" t="s">
        <v>11</v>
      </c>
      <c r="C58" s="25" t="s">
        <v>10</v>
      </c>
      <c r="D58" s="47">
        <f>IF(C58="","",Allerød!D40+Frederikssund!D40+Hillerød!D40+Hørsholm!D40)</f>
        <v>500</v>
      </c>
      <c r="E58" s="65"/>
      <c r="F58" s="44">
        <f t="shared" si="0"/>
        <v>0</v>
      </c>
    </row>
    <row r="59" spans="1:6" ht="30" customHeight="1" x14ac:dyDescent="0.2">
      <c r="A59" s="101" t="s">
        <v>196</v>
      </c>
      <c r="B59" s="48" t="s">
        <v>12</v>
      </c>
      <c r="C59" s="25" t="s">
        <v>10</v>
      </c>
      <c r="D59" s="47">
        <v>3200</v>
      </c>
      <c r="E59" s="65"/>
      <c r="F59" s="44">
        <f t="shared" si="0"/>
        <v>0</v>
      </c>
    </row>
    <row r="60" spans="1:6" ht="30" customHeight="1" x14ac:dyDescent="0.2">
      <c r="A60" s="101" t="s">
        <v>197</v>
      </c>
      <c r="B60" s="48" t="s">
        <v>13</v>
      </c>
      <c r="C60" s="25" t="s">
        <v>10</v>
      </c>
      <c r="D60" s="47">
        <v>6500</v>
      </c>
      <c r="E60" s="65"/>
      <c r="F60" s="44">
        <f t="shared" si="0"/>
        <v>0</v>
      </c>
    </row>
    <row r="61" spans="1:6" ht="30" customHeight="1" x14ac:dyDescent="0.2">
      <c r="A61" s="101" t="s">
        <v>198</v>
      </c>
      <c r="B61" s="48" t="s">
        <v>14</v>
      </c>
      <c r="C61" s="25" t="s">
        <v>10</v>
      </c>
      <c r="D61" s="47">
        <v>8000</v>
      </c>
      <c r="E61" s="65"/>
      <c r="F61" s="44">
        <f t="shared" si="0"/>
        <v>0</v>
      </c>
    </row>
    <row r="62" spans="1:6" ht="30" customHeight="1" x14ac:dyDescent="0.2">
      <c r="A62" s="101" t="s">
        <v>199</v>
      </c>
      <c r="B62" s="26" t="s">
        <v>15</v>
      </c>
      <c r="C62" s="25" t="s">
        <v>10</v>
      </c>
      <c r="D62" s="47">
        <v>36000</v>
      </c>
      <c r="E62" s="65"/>
      <c r="F62" s="44">
        <f t="shared" si="0"/>
        <v>0</v>
      </c>
    </row>
    <row r="63" spans="1:6" ht="30" customHeight="1" x14ac:dyDescent="0.2">
      <c r="A63" s="101" t="s">
        <v>200</v>
      </c>
      <c r="B63" s="30" t="s">
        <v>19</v>
      </c>
      <c r="C63" s="25" t="s">
        <v>16</v>
      </c>
      <c r="D63" s="47">
        <f>(D62+D61+D60+D59+D58+D57)*5/1000</f>
        <v>272.25</v>
      </c>
      <c r="E63" s="65"/>
      <c r="F63" s="44">
        <f t="shared" si="0"/>
        <v>0</v>
      </c>
    </row>
    <row r="64" spans="1:6" ht="30" customHeight="1" x14ac:dyDescent="0.2">
      <c r="A64" s="101"/>
      <c r="B64" s="30"/>
      <c r="C64" s="25"/>
      <c r="D64" s="47" t="str">
        <f>IF(C64="","",Allerød!D46+Frederikssund!D46+Hillerød!D46+Hørsholm!D46)</f>
        <v/>
      </c>
      <c r="E64" s="65"/>
      <c r="F64" s="44" t="str">
        <f t="shared" si="0"/>
        <v/>
      </c>
    </row>
    <row r="65" spans="1:6" ht="30" customHeight="1" x14ac:dyDescent="0.2">
      <c r="A65" s="101"/>
      <c r="B65" s="24" t="s">
        <v>128</v>
      </c>
      <c r="C65" s="25"/>
      <c r="D65" s="47" t="str">
        <f>IF(C65="","",Allerød!D56+Frederikssund!D56+Hillerød!D56+Hørsholm!D56)</f>
        <v/>
      </c>
      <c r="E65" s="65"/>
      <c r="F65" s="44" t="str">
        <f t="shared" ref="F65:F72" si="4">IF(D65="","",D65*E65)</f>
        <v/>
      </c>
    </row>
    <row r="66" spans="1:6" ht="30" customHeight="1" x14ac:dyDescent="0.2">
      <c r="A66" s="101" t="s">
        <v>85</v>
      </c>
      <c r="B66" s="26" t="s">
        <v>55</v>
      </c>
      <c r="C66" s="25" t="s">
        <v>10</v>
      </c>
      <c r="D66" s="47">
        <v>250</v>
      </c>
      <c r="E66" s="65"/>
      <c r="F66" s="44">
        <f t="shared" si="4"/>
        <v>0</v>
      </c>
    </row>
    <row r="67" spans="1:6" ht="30" customHeight="1" x14ac:dyDescent="0.2">
      <c r="A67" s="101" t="s">
        <v>86</v>
      </c>
      <c r="B67" s="26" t="s">
        <v>11</v>
      </c>
      <c r="C67" s="25" t="s">
        <v>10</v>
      </c>
      <c r="D67" s="47">
        <v>400</v>
      </c>
      <c r="E67" s="65"/>
      <c r="F67" s="44">
        <f t="shared" si="4"/>
        <v>0</v>
      </c>
    </row>
    <row r="68" spans="1:6" ht="30" customHeight="1" x14ac:dyDescent="0.2">
      <c r="A68" s="101" t="s">
        <v>87</v>
      </c>
      <c r="B68" s="48" t="s">
        <v>12</v>
      </c>
      <c r="C68" s="25" t="s">
        <v>10</v>
      </c>
      <c r="D68" s="47">
        <v>700</v>
      </c>
      <c r="E68" s="65"/>
      <c r="F68" s="44">
        <f t="shared" si="4"/>
        <v>0</v>
      </c>
    </row>
    <row r="69" spans="1:6" ht="30" customHeight="1" x14ac:dyDescent="0.2">
      <c r="A69" s="101" t="s">
        <v>88</v>
      </c>
      <c r="B69" s="48" t="s">
        <v>13</v>
      </c>
      <c r="C69" s="25" t="s">
        <v>10</v>
      </c>
      <c r="D69" s="47">
        <v>3000</v>
      </c>
      <c r="E69" s="65"/>
      <c r="F69" s="44">
        <f t="shared" si="4"/>
        <v>0</v>
      </c>
    </row>
    <row r="70" spans="1:6" ht="30" customHeight="1" x14ac:dyDescent="0.2">
      <c r="A70" s="101" t="s">
        <v>89</v>
      </c>
      <c r="B70" s="48" t="s">
        <v>14</v>
      </c>
      <c r="C70" s="25" t="s">
        <v>10</v>
      </c>
      <c r="D70" s="47">
        <v>6200</v>
      </c>
      <c r="E70" s="65"/>
      <c r="F70" s="44">
        <f t="shared" si="4"/>
        <v>0</v>
      </c>
    </row>
    <row r="71" spans="1:6" ht="30" customHeight="1" x14ac:dyDescent="0.2">
      <c r="A71" s="101" t="s">
        <v>90</v>
      </c>
      <c r="B71" s="26" t="s">
        <v>15</v>
      </c>
      <c r="C71" s="25" t="s">
        <v>10</v>
      </c>
      <c r="D71" s="47">
        <v>1000</v>
      </c>
      <c r="E71" s="65"/>
      <c r="F71" s="44">
        <f t="shared" si="4"/>
        <v>0</v>
      </c>
    </row>
    <row r="72" spans="1:6" ht="30" customHeight="1" x14ac:dyDescent="0.2">
      <c r="A72" s="101" t="s">
        <v>91</v>
      </c>
      <c r="B72" s="30" t="s">
        <v>19</v>
      </c>
      <c r="C72" s="25" t="s">
        <v>16</v>
      </c>
      <c r="D72" s="47">
        <f>(D71+D70+D69+D68+D67+D66)*5/1000</f>
        <v>57.75</v>
      </c>
      <c r="E72" s="65"/>
      <c r="F72" s="44">
        <f t="shared" si="4"/>
        <v>0</v>
      </c>
    </row>
    <row r="73" spans="1:6" ht="30" customHeight="1" x14ac:dyDescent="0.2">
      <c r="A73" s="101"/>
      <c r="B73" s="30"/>
      <c r="C73" s="25"/>
      <c r="D73" s="47"/>
      <c r="E73" s="65"/>
      <c r="F73" s="44"/>
    </row>
    <row r="74" spans="1:6" ht="30" customHeight="1" x14ac:dyDescent="0.2">
      <c r="A74" s="101"/>
      <c r="B74" s="140" t="s">
        <v>20</v>
      </c>
      <c r="C74" s="25"/>
      <c r="D74" s="47" t="str">
        <f>IF(C74="","",Allerød!D47+Frederikssund!D47+Hillerød!D47+Hørsholm!D47)</f>
        <v/>
      </c>
      <c r="E74" s="65"/>
      <c r="F74" s="44" t="str">
        <f t="shared" si="0"/>
        <v/>
      </c>
    </row>
    <row r="75" spans="1:6" ht="30" customHeight="1" x14ac:dyDescent="0.2">
      <c r="A75" s="101"/>
      <c r="B75" s="24" t="s">
        <v>21</v>
      </c>
      <c r="C75" s="25"/>
      <c r="D75" s="47" t="str">
        <f>IF(C75="","",Allerød!D64+Frederikssund!D64+Hillerød!D64+Hørsholm!D64)</f>
        <v/>
      </c>
      <c r="E75" s="65"/>
      <c r="F75" s="44" t="str">
        <f t="shared" si="0"/>
        <v/>
      </c>
    </row>
    <row r="76" spans="1:6" ht="30" customHeight="1" x14ac:dyDescent="0.2">
      <c r="A76" s="101" t="s">
        <v>92</v>
      </c>
      <c r="B76" s="26" t="s">
        <v>55</v>
      </c>
      <c r="C76" s="25" t="s">
        <v>10</v>
      </c>
      <c r="D76" s="47">
        <v>250</v>
      </c>
      <c r="E76" s="65"/>
      <c r="F76" s="44">
        <f t="shared" si="0"/>
        <v>0</v>
      </c>
    </row>
    <row r="77" spans="1:6" ht="30" customHeight="1" x14ac:dyDescent="0.2">
      <c r="A77" s="101" t="s">
        <v>93</v>
      </c>
      <c r="B77" s="26" t="s">
        <v>11</v>
      </c>
      <c r="C77" s="25" t="s">
        <v>10</v>
      </c>
      <c r="D77" s="47">
        <v>500</v>
      </c>
      <c r="E77" s="65"/>
      <c r="F77" s="44">
        <f t="shared" si="0"/>
        <v>0</v>
      </c>
    </row>
    <row r="78" spans="1:6" ht="30" customHeight="1" x14ac:dyDescent="0.2">
      <c r="A78" s="101" t="s">
        <v>94</v>
      </c>
      <c r="B78" s="48" t="s">
        <v>12</v>
      </c>
      <c r="C78" s="25" t="s">
        <v>10</v>
      </c>
      <c r="D78" s="47">
        <v>1000</v>
      </c>
      <c r="E78" s="65"/>
      <c r="F78" s="44">
        <f t="shared" si="0"/>
        <v>0</v>
      </c>
    </row>
    <row r="79" spans="1:6" ht="30" customHeight="1" x14ac:dyDescent="0.2">
      <c r="A79" s="101" t="s">
        <v>95</v>
      </c>
      <c r="B79" s="48" t="s">
        <v>13</v>
      </c>
      <c r="C79" s="25" t="s">
        <v>10</v>
      </c>
      <c r="D79" s="47">
        <v>500</v>
      </c>
      <c r="E79" s="65"/>
      <c r="F79" s="44">
        <f t="shared" si="0"/>
        <v>0</v>
      </c>
    </row>
    <row r="80" spans="1:6" ht="30" customHeight="1" x14ac:dyDescent="0.2">
      <c r="A80" s="101" t="s">
        <v>96</v>
      </c>
      <c r="B80" s="48" t="s">
        <v>14</v>
      </c>
      <c r="C80" s="25" t="s">
        <v>10</v>
      </c>
      <c r="D80" s="47">
        <v>11000</v>
      </c>
      <c r="E80" s="65"/>
      <c r="F80" s="44">
        <f t="shared" si="0"/>
        <v>0</v>
      </c>
    </row>
    <row r="81" spans="1:8" ht="30" customHeight="1" x14ac:dyDescent="0.2">
      <c r="A81" s="101" t="s">
        <v>201</v>
      </c>
      <c r="B81" s="26" t="s">
        <v>15</v>
      </c>
      <c r="C81" s="25" t="s">
        <v>10</v>
      </c>
      <c r="D81" s="47">
        <v>9000</v>
      </c>
      <c r="E81" s="65"/>
      <c r="F81" s="44">
        <f t="shared" si="0"/>
        <v>0</v>
      </c>
    </row>
    <row r="82" spans="1:8" ht="30" customHeight="1" x14ac:dyDescent="0.2">
      <c r="A82" s="101" t="s">
        <v>97</v>
      </c>
      <c r="B82" s="30" t="s">
        <v>22</v>
      </c>
      <c r="C82" s="25" t="s">
        <v>16</v>
      </c>
      <c r="D82" s="47">
        <f>(D81+D80+D79+D78+D77+D76)*5/1000</f>
        <v>111.25</v>
      </c>
      <c r="E82" s="65"/>
      <c r="F82" s="44">
        <f t="shared" si="0"/>
        <v>0</v>
      </c>
    </row>
    <row r="83" spans="1:8" ht="30" customHeight="1" x14ac:dyDescent="0.2">
      <c r="A83" s="101"/>
      <c r="B83" s="48"/>
      <c r="C83" s="25"/>
      <c r="D83" s="47" t="str">
        <f>IF(C83="","",Allerød!D72+Frederikssund!D72+Hillerød!D72+Hørsholm!D72)</f>
        <v/>
      </c>
      <c r="E83" s="65"/>
      <c r="F83" s="44" t="str">
        <f t="shared" si="0"/>
        <v/>
      </c>
    </row>
    <row r="84" spans="1:8" ht="30" customHeight="1" x14ac:dyDescent="0.2">
      <c r="A84" s="101"/>
      <c r="B84" s="141" t="s">
        <v>129</v>
      </c>
      <c r="C84" s="51"/>
      <c r="D84" s="47" t="str">
        <f>IF(C84="","",Allerød!D73+Frederikssund!D73+Hillerød!D73+Hørsholm!D73)</f>
        <v/>
      </c>
      <c r="E84" s="65"/>
      <c r="F84" s="44" t="str">
        <f t="shared" si="0"/>
        <v/>
      </c>
    </row>
    <row r="85" spans="1:8" ht="30" customHeight="1" x14ac:dyDescent="0.2">
      <c r="A85" s="101"/>
      <c r="B85" s="24" t="s">
        <v>23</v>
      </c>
      <c r="C85" s="25"/>
      <c r="D85" s="47" t="str">
        <f>IF(C85="","",Allerød!D74+Frederikssund!D74+Hillerød!D74+Hørsholm!D74)</f>
        <v/>
      </c>
      <c r="E85" s="65"/>
      <c r="F85" s="44" t="str">
        <f t="shared" si="0"/>
        <v/>
      </c>
    </row>
    <row r="86" spans="1:8" ht="30" customHeight="1" x14ac:dyDescent="0.2">
      <c r="A86" s="101" t="s">
        <v>202</v>
      </c>
      <c r="B86" s="26" t="s">
        <v>55</v>
      </c>
      <c r="C86" s="25" t="s">
        <v>10</v>
      </c>
      <c r="D86" s="47">
        <v>250</v>
      </c>
      <c r="E86" s="65"/>
      <c r="F86" s="44">
        <f t="shared" si="0"/>
        <v>0</v>
      </c>
    </row>
    <row r="87" spans="1:8" ht="30" customHeight="1" x14ac:dyDescent="0.2">
      <c r="A87" s="101" t="s">
        <v>203</v>
      </c>
      <c r="B87" s="26" t="s">
        <v>11</v>
      </c>
      <c r="C87" s="25" t="s">
        <v>10</v>
      </c>
      <c r="D87" s="47">
        <v>500</v>
      </c>
      <c r="E87" s="65"/>
      <c r="F87" s="44">
        <f t="shared" si="0"/>
        <v>0</v>
      </c>
      <c r="H87" s="40"/>
    </row>
    <row r="88" spans="1:8" ht="30" customHeight="1" x14ac:dyDescent="0.2">
      <c r="A88" s="101" t="s">
        <v>204</v>
      </c>
      <c r="B88" s="48" t="s">
        <v>12</v>
      </c>
      <c r="C88" s="25" t="s">
        <v>10</v>
      </c>
      <c r="D88" s="47">
        <v>1100</v>
      </c>
      <c r="E88" s="65"/>
      <c r="F88" s="44">
        <f t="shared" si="0"/>
        <v>0</v>
      </c>
    </row>
    <row r="89" spans="1:8" ht="30" customHeight="1" x14ac:dyDescent="0.2">
      <c r="A89" s="101" t="s">
        <v>205</v>
      </c>
      <c r="B89" s="48" t="s">
        <v>13</v>
      </c>
      <c r="C89" s="25" t="s">
        <v>10</v>
      </c>
      <c r="D89" s="47">
        <v>1600</v>
      </c>
      <c r="E89" s="65"/>
      <c r="F89" s="44">
        <f t="shared" si="0"/>
        <v>0</v>
      </c>
    </row>
    <row r="90" spans="1:8" ht="30" customHeight="1" x14ac:dyDescent="0.2">
      <c r="A90" s="101" t="s">
        <v>206</v>
      </c>
      <c r="B90" s="48" t="s">
        <v>14</v>
      </c>
      <c r="C90" s="25" t="s">
        <v>10</v>
      </c>
      <c r="D90" s="47">
        <v>500</v>
      </c>
      <c r="E90" s="65"/>
      <c r="F90" s="44">
        <f t="shared" si="0"/>
        <v>0</v>
      </c>
    </row>
    <row r="91" spans="1:8" ht="30" customHeight="1" x14ac:dyDescent="0.2">
      <c r="A91" s="101" t="s">
        <v>207</v>
      </c>
      <c r="B91" s="30" t="s">
        <v>24</v>
      </c>
      <c r="C91" s="25" t="s">
        <v>16</v>
      </c>
      <c r="D91" s="47">
        <f>(D90+D89+D88+D87+D86)*5/1000</f>
        <v>19.75</v>
      </c>
      <c r="E91" s="65"/>
      <c r="F91" s="44">
        <f t="shared" ref="F91:F92" si="5">IF(D91="","",D91*E91)</f>
        <v>0</v>
      </c>
    </row>
    <row r="92" spans="1:8" ht="30" customHeight="1" x14ac:dyDescent="0.2">
      <c r="A92" s="101"/>
      <c r="B92" s="30"/>
      <c r="C92" s="25"/>
      <c r="D92" s="47" t="str">
        <f>IF(C92="","",Allerød!D82+Frederikssund!D82+Hillerød!D82+Hørsholm!D82)</f>
        <v/>
      </c>
      <c r="E92" s="65"/>
      <c r="F92" s="44" t="str">
        <f t="shared" si="5"/>
        <v/>
      </c>
    </row>
    <row r="94" spans="1:8" ht="13.5" thickBot="1" x14ac:dyDescent="0.25"/>
    <row r="95" spans="1:8" ht="30" customHeight="1" thickBot="1" x14ac:dyDescent="0.25">
      <c r="A95" s="36"/>
      <c r="B95" s="57" t="s">
        <v>222</v>
      </c>
      <c r="C95" s="37"/>
      <c r="D95" s="38"/>
      <c r="E95" s="39"/>
      <c r="F95" s="67">
        <f>SUM(F11:F94)</f>
        <v>0</v>
      </c>
    </row>
  </sheetData>
  <sheetProtection formatColumns="0" formatRows="0"/>
  <dataConsolidate/>
  <mergeCells count="3">
    <mergeCell ref="A3:F3"/>
    <mergeCell ref="A4:F4"/>
    <mergeCell ref="A5:F5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firstPageNumber="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8B982-DCE7-43E2-A60E-920420A2DB5A}">
  <dimension ref="A1:I33"/>
  <sheetViews>
    <sheetView workbookViewId="0">
      <selection activeCell="B34" sqref="B34"/>
    </sheetView>
  </sheetViews>
  <sheetFormatPr defaultColWidth="9.140625" defaultRowHeight="12.75" x14ac:dyDescent="0.2"/>
  <cols>
    <col min="1" max="1" width="7" style="111" customWidth="1"/>
    <col min="2" max="2" width="34.28515625" style="108" customWidth="1"/>
    <col min="3" max="3" width="8.7109375" style="108" customWidth="1"/>
    <col min="4" max="4" width="12.5703125" style="108" customWidth="1"/>
    <col min="5" max="5" width="13.140625" style="108" customWidth="1"/>
    <col min="6" max="6" width="12.7109375" style="108" customWidth="1"/>
    <col min="7" max="16384" width="9.140625" style="108"/>
  </cols>
  <sheetData>
    <row r="1" spans="1:9" ht="15.75" x14ac:dyDescent="0.2">
      <c r="A1" s="110" t="str">
        <f>[1]Forside!A1</f>
        <v>TILBUDSLISTE - rammeaftale</v>
      </c>
      <c r="I1" s="40"/>
    </row>
    <row r="2" spans="1:9" x14ac:dyDescent="0.2">
      <c r="I2" s="40"/>
    </row>
    <row r="3" spans="1:9" s="13" customFormat="1" ht="15" x14ac:dyDescent="0.2">
      <c r="A3" s="149" t="s">
        <v>141</v>
      </c>
      <c r="B3" s="149"/>
      <c r="C3" s="149"/>
      <c r="D3" s="149"/>
      <c r="E3" s="149"/>
      <c r="F3" s="149"/>
      <c r="I3" s="40"/>
    </row>
    <row r="4" spans="1:9" s="13" customFormat="1" ht="15" x14ac:dyDescent="0.2">
      <c r="A4" s="150"/>
      <c r="B4" s="150"/>
      <c r="C4" s="150"/>
      <c r="D4" s="150"/>
      <c r="E4" s="150"/>
      <c r="F4" s="150"/>
      <c r="I4" s="40"/>
    </row>
    <row r="5" spans="1:9" s="13" customFormat="1" ht="15" x14ac:dyDescent="0.2">
      <c r="A5" s="150" t="s">
        <v>182</v>
      </c>
      <c r="B5" s="150"/>
      <c r="C5" s="150"/>
      <c r="D5" s="150"/>
      <c r="E5" s="150"/>
      <c r="F5" s="150"/>
      <c r="I5" s="40"/>
    </row>
    <row r="6" spans="1:9" s="13" customFormat="1" ht="31.5" customHeight="1" x14ac:dyDescent="0.2">
      <c r="A6" s="14"/>
    </row>
    <row r="7" spans="1:9" ht="15.75" x14ac:dyDescent="0.2">
      <c r="A7" s="112" t="s">
        <v>3</v>
      </c>
      <c r="B7" s="113" t="s">
        <v>4</v>
      </c>
      <c r="C7" s="113" t="s">
        <v>5</v>
      </c>
      <c r="D7" s="114" t="s">
        <v>6</v>
      </c>
      <c r="E7" s="113" t="s">
        <v>7</v>
      </c>
      <c r="F7" s="115" t="s">
        <v>8</v>
      </c>
    </row>
    <row r="8" spans="1:9" ht="16.5" thickBot="1" x14ac:dyDescent="0.25">
      <c r="A8" s="116"/>
      <c r="B8" s="117"/>
      <c r="C8" s="117"/>
      <c r="D8" s="117"/>
      <c r="E8" s="118" t="s">
        <v>9</v>
      </c>
      <c r="F8" s="119" t="s">
        <v>9</v>
      </c>
    </row>
    <row r="9" spans="1:9" ht="30" customHeight="1" x14ac:dyDescent="0.2">
      <c r="A9" s="101"/>
      <c r="B9" s="142" t="s">
        <v>153</v>
      </c>
      <c r="C9" s="121"/>
      <c r="D9" s="122" t="str">
        <f>IF(C9="","",[1]Allerød!D79+[1]Frederikssund!D79)</f>
        <v/>
      </c>
      <c r="E9" s="64"/>
      <c r="F9" s="123" t="str">
        <f t="shared" ref="F9:F30" si="0">IF(D9="","",D9*E9)</f>
        <v/>
      </c>
    </row>
    <row r="10" spans="1:9" ht="30" customHeight="1" x14ac:dyDescent="0.2">
      <c r="A10" s="101"/>
      <c r="B10" s="124" t="s">
        <v>154</v>
      </c>
      <c r="C10" s="125"/>
      <c r="D10" s="107" t="str">
        <f>IF(C10="","",[1]Allerød!D80+[1]Frederikssund!D80)</f>
        <v/>
      </c>
      <c r="E10" s="65"/>
      <c r="F10" s="126" t="str">
        <f t="shared" si="0"/>
        <v/>
      </c>
    </row>
    <row r="11" spans="1:9" ht="30" customHeight="1" x14ac:dyDescent="0.2">
      <c r="A11" s="101" t="s">
        <v>155</v>
      </c>
      <c r="B11" s="127" t="s">
        <v>217</v>
      </c>
      <c r="C11" s="128" t="s">
        <v>10</v>
      </c>
      <c r="D11" s="107">
        <v>500</v>
      </c>
      <c r="E11" s="65"/>
      <c r="F11" s="44">
        <f t="shared" si="0"/>
        <v>0</v>
      </c>
    </row>
    <row r="12" spans="1:9" ht="30" customHeight="1" x14ac:dyDescent="0.2">
      <c r="A12" s="101" t="s">
        <v>156</v>
      </c>
      <c r="B12" s="127" t="s">
        <v>11</v>
      </c>
      <c r="C12" s="128" t="s">
        <v>10</v>
      </c>
      <c r="D12" s="107">
        <v>700</v>
      </c>
      <c r="E12" s="65"/>
      <c r="F12" s="44">
        <f t="shared" si="0"/>
        <v>0</v>
      </c>
    </row>
    <row r="13" spans="1:9" ht="30" customHeight="1" x14ac:dyDescent="0.2">
      <c r="A13" s="101" t="s">
        <v>157</v>
      </c>
      <c r="B13" s="129" t="s">
        <v>158</v>
      </c>
      <c r="C13" s="128" t="s">
        <v>10</v>
      </c>
      <c r="D13" s="107">
        <v>1500</v>
      </c>
      <c r="E13" s="65"/>
      <c r="F13" s="44">
        <f t="shared" si="0"/>
        <v>0</v>
      </c>
    </row>
    <row r="14" spans="1:9" ht="30" customHeight="1" x14ac:dyDescent="0.2">
      <c r="A14" s="101" t="s">
        <v>159</v>
      </c>
      <c r="B14" s="129" t="s">
        <v>160</v>
      </c>
      <c r="C14" s="128" t="s">
        <v>10</v>
      </c>
      <c r="D14" s="107">
        <v>2000</v>
      </c>
      <c r="E14" s="65"/>
      <c r="F14" s="44">
        <f t="shared" si="0"/>
        <v>0</v>
      </c>
    </row>
    <row r="15" spans="1:9" ht="30" customHeight="1" x14ac:dyDescent="0.2">
      <c r="A15" s="101" t="s">
        <v>161</v>
      </c>
      <c r="B15" s="129" t="s">
        <v>162</v>
      </c>
      <c r="C15" s="128" t="s">
        <v>10</v>
      </c>
      <c r="D15" s="107">
        <v>3000</v>
      </c>
      <c r="E15" s="65"/>
      <c r="F15" s="44">
        <f t="shared" si="0"/>
        <v>0</v>
      </c>
    </row>
    <row r="16" spans="1:9" ht="30" customHeight="1" x14ac:dyDescent="0.2">
      <c r="A16" s="101" t="s">
        <v>163</v>
      </c>
      <c r="B16" s="130" t="s">
        <v>164</v>
      </c>
      <c r="C16" s="128" t="s">
        <v>16</v>
      </c>
      <c r="D16" s="47">
        <f>(D15+D14+D13+D12+D11)*5/1000</f>
        <v>38.5</v>
      </c>
      <c r="E16" s="65"/>
      <c r="F16" s="44">
        <f t="shared" si="0"/>
        <v>0</v>
      </c>
    </row>
    <row r="17" spans="1:6" ht="30" customHeight="1" x14ac:dyDescent="0.2">
      <c r="A17" s="101"/>
      <c r="B17" s="130"/>
      <c r="C17" s="128"/>
      <c r="D17" s="107" t="str">
        <f>IF(C17="","",[1]Allerød!N17+[1]Frederikssund!N17+[1]Hillerød!N17+[1]Hørsholm!N17)</f>
        <v/>
      </c>
      <c r="E17" s="65"/>
      <c r="F17" s="44" t="str">
        <f t="shared" si="0"/>
        <v/>
      </c>
    </row>
    <row r="18" spans="1:6" ht="30" customHeight="1" x14ac:dyDescent="0.2">
      <c r="A18" s="101"/>
      <c r="B18" s="124" t="s">
        <v>165</v>
      </c>
      <c r="C18" s="125"/>
      <c r="D18" s="107" t="str">
        <f>IF(C18="","",[1]Allerød!N18+[1]Frederikssund!N18+[1]Hillerød!N18+[1]Hørsholm!N18)</f>
        <v/>
      </c>
      <c r="E18" s="65"/>
      <c r="F18" s="44" t="str">
        <f t="shared" si="0"/>
        <v/>
      </c>
    </row>
    <row r="19" spans="1:6" ht="30" customHeight="1" x14ac:dyDescent="0.2">
      <c r="A19" s="101" t="s">
        <v>166</v>
      </c>
      <c r="B19" s="127" t="s">
        <v>217</v>
      </c>
      <c r="C19" s="128" t="s">
        <v>10</v>
      </c>
      <c r="D19" s="107">
        <v>200</v>
      </c>
      <c r="E19" s="65"/>
      <c r="F19" s="44">
        <f t="shared" si="0"/>
        <v>0</v>
      </c>
    </row>
    <row r="20" spans="1:6" ht="30" customHeight="1" x14ac:dyDescent="0.2">
      <c r="A20" s="101" t="s">
        <v>167</v>
      </c>
      <c r="B20" s="127" t="s">
        <v>11</v>
      </c>
      <c r="C20" s="128" t="s">
        <v>10</v>
      </c>
      <c r="D20" s="107">
        <v>500</v>
      </c>
      <c r="E20" s="65"/>
      <c r="F20" s="44">
        <f t="shared" si="0"/>
        <v>0</v>
      </c>
    </row>
    <row r="21" spans="1:6" ht="30" customHeight="1" x14ac:dyDescent="0.2">
      <c r="A21" s="101" t="s">
        <v>168</v>
      </c>
      <c r="B21" s="129" t="s">
        <v>158</v>
      </c>
      <c r="C21" s="128" t="s">
        <v>10</v>
      </c>
      <c r="D21" s="107">
        <v>1000</v>
      </c>
      <c r="E21" s="65"/>
      <c r="F21" s="44">
        <f t="shared" si="0"/>
        <v>0</v>
      </c>
    </row>
    <row r="22" spans="1:6" ht="30" customHeight="1" x14ac:dyDescent="0.2">
      <c r="A22" s="101" t="s">
        <v>169</v>
      </c>
      <c r="B22" s="129" t="s">
        <v>160</v>
      </c>
      <c r="C22" s="128" t="s">
        <v>10</v>
      </c>
      <c r="D22" s="107">
        <v>3000</v>
      </c>
      <c r="E22" s="65"/>
      <c r="F22" s="44">
        <f t="shared" si="0"/>
        <v>0</v>
      </c>
    </row>
    <row r="23" spans="1:6" ht="30" customHeight="1" x14ac:dyDescent="0.2">
      <c r="A23" s="101" t="s">
        <v>170</v>
      </c>
      <c r="B23" s="129" t="s">
        <v>162</v>
      </c>
      <c r="C23" s="128" t="s">
        <v>10</v>
      </c>
      <c r="D23" s="107">
        <v>3500</v>
      </c>
      <c r="E23" s="65"/>
      <c r="F23" s="44">
        <f t="shared" si="0"/>
        <v>0</v>
      </c>
    </row>
    <row r="24" spans="1:6" ht="30" customHeight="1" x14ac:dyDescent="0.2">
      <c r="A24" s="101" t="s">
        <v>171</v>
      </c>
      <c r="B24" s="130" t="s">
        <v>164</v>
      </c>
      <c r="C24" s="128" t="s">
        <v>16</v>
      </c>
      <c r="D24" s="47">
        <f>(D23+D22+D21+D20+D19)*5/1000</f>
        <v>41</v>
      </c>
      <c r="E24" s="65"/>
      <c r="F24" s="44">
        <f t="shared" si="0"/>
        <v>0</v>
      </c>
    </row>
    <row r="25" spans="1:6" ht="30" customHeight="1" x14ac:dyDescent="0.2">
      <c r="A25" s="101"/>
      <c r="B25" s="129"/>
      <c r="C25" s="128"/>
      <c r="D25" s="107"/>
      <c r="E25" s="65"/>
      <c r="F25" s="44" t="str">
        <f t="shared" si="0"/>
        <v/>
      </c>
    </row>
    <row r="26" spans="1:6" ht="30" customHeight="1" x14ac:dyDescent="0.2">
      <c r="A26" s="101"/>
      <c r="B26" s="141" t="s">
        <v>172</v>
      </c>
      <c r="C26" s="125"/>
      <c r="D26" s="107"/>
      <c r="E26" s="65"/>
      <c r="F26" s="44" t="str">
        <f t="shared" si="0"/>
        <v/>
      </c>
    </row>
    <row r="27" spans="1:6" ht="30" customHeight="1" x14ac:dyDescent="0.2">
      <c r="A27" s="101" t="s">
        <v>173</v>
      </c>
      <c r="B27" s="127" t="s">
        <v>174</v>
      </c>
      <c r="C27" s="128" t="s">
        <v>175</v>
      </c>
      <c r="D27" s="107">
        <v>350</v>
      </c>
      <c r="E27" s="65"/>
      <c r="F27" s="44">
        <f t="shared" si="0"/>
        <v>0</v>
      </c>
    </row>
    <row r="28" spans="1:6" ht="30" customHeight="1" x14ac:dyDescent="0.2">
      <c r="A28" s="101" t="s">
        <v>176</v>
      </c>
      <c r="B28" s="130" t="s">
        <v>177</v>
      </c>
      <c r="C28" s="128" t="s">
        <v>16</v>
      </c>
      <c r="D28" s="47">
        <f>(D27)*5/1000</f>
        <v>1.75</v>
      </c>
      <c r="E28" s="65"/>
      <c r="F28" s="44">
        <f t="shared" si="0"/>
        <v>0</v>
      </c>
    </row>
    <row r="29" spans="1:6" ht="30" customHeight="1" x14ac:dyDescent="0.2">
      <c r="A29" s="101" t="s">
        <v>178</v>
      </c>
      <c r="B29" s="129" t="s">
        <v>179</v>
      </c>
      <c r="C29" s="128" t="s">
        <v>175</v>
      </c>
      <c r="D29" s="107">
        <v>200</v>
      </c>
      <c r="E29" s="65"/>
      <c r="F29" s="44">
        <f t="shared" si="0"/>
        <v>0</v>
      </c>
    </row>
    <row r="30" spans="1:6" ht="30" customHeight="1" x14ac:dyDescent="0.2">
      <c r="A30" s="101" t="s">
        <v>180</v>
      </c>
      <c r="B30" s="130" t="s">
        <v>181</v>
      </c>
      <c r="C30" s="128" t="s">
        <v>16</v>
      </c>
      <c r="D30" s="47">
        <f>(D29)*5/1000</f>
        <v>1</v>
      </c>
      <c r="E30" s="65"/>
      <c r="F30" s="44">
        <f t="shared" si="0"/>
        <v>0</v>
      </c>
    </row>
    <row r="32" spans="1:6" ht="13.5" thickBot="1" x14ac:dyDescent="0.25"/>
    <row r="33" spans="1:6" ht="30" customHeight="1" thickBot="1" x14ac:dyDescent="0.25">
      <c r="A33" s="132"/>
      <c r="B33" s="133" t="s">
        <v>222</v>
      </c>
      <c r="C33" s="134"/>
      <c r="D33" s="135"/>
      <c r="E33" s="136"/>
      <c r="F33" s="137">
        <f>SUM(F11:F32)</f>
        <v>0</v>
      </c>
    </row>
  </sheetData>
  <mergeCells count="3"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B5FE-1174-4491-BEA7-006321FC90FE}">
  <dimension ref="A1:I24"/>
  <sheetViews>
    <sheetView workbookViewId="0">
      <selection activeCell="B25" sqref="B25"/>
    </sheetView>
  </sheetViews>
  <sheetFormatPr defaultColWidth="9.140625" defaultRowHeight="12.75" x14ac:dyDescent="0.2"/>
  <cols>
    <col min="1" max="1" width="7" style="111" customWidth="1"/>
    <col min="2" max="2" width="29.7109375" style="108" customWidth="1"/>
    <col min="3" max="3" width="10.7109375" style="108" customWidth="1"/>
    <col min="4" max="4" width="14.7109375" style="108" customWidth="1"/>
    <col min="5" max="5" width="12.7109375" style="108" customWidth="1"/>
    <col min="6" max="6" width="13.42578125" style="108" customWidth="1"/>
    <col min="7" max="16384" width="9.140625" style="108"/>
  </cols>
  <sheetData>
    <row r="1" spans="1:9" ht="15.75" x14ac:dyDescent="0.2">
      <c r="A1" s="110" t="str">
        <f>[1]Forside!A1</f>
        <v>TILBUDSLISTE - rammeaftale</v>
      </c>
      <c r="I1" s="40"/>
    </row>
    <row r="2" spans="1:9" x14ac:dyDescent="0.2">
      <c r="I2" s="40"/>
    </row>
    <row r="3" spans="1:9" s="13" customFormat="1" ht="15" x14ac:dyDescent="0.2">
      <c r="A3" s="149" t="s">
        <v>141</v>
      </c>
      <c r="B3" s="149"/>
      <c r="C3" s="149"/>
      <c r="D3" s="149"/>
      <c r="E3" s="149"/>
      <c r="F3" s="149"/>
      <c r="I3" s="40"/>
    </row>
    <row r="4" spans="1:9" s="13" customFormat="1" ht="15" x14ac:dyDescent="0.2">
      <c r="A4" s="150"/>
      <c r="B4" s="150"/>
      <c r="C4" s="150"/>
      <c r="D4" s="150"/>
      <c r="E4" s="150"/>
      <c r="F4" s="150"/>
      <c r="I4" s="40"/>
    </row>
    <row r="5" spans="1:9" s="13" customFormat="1" ht="15" x14ac:dyDescent="0.2">
      <c r="A5" s="150" t="s">
        <v>208</v>
      </c>
      <c r="B5" s="150"/>
      <c r="C5" s="150"/>
      <c r="D5" s="150"/>
      <c r="E5" s="150"/>
      <c r="F5" s="150"/>
      <c r="I5" s="40"/>
    </row>
    <row r="6" spans="1:9" s="13" customFormat="1" ht="31.5" customHeight="1" x14ac:dyDescent="0.2">
      <c r="A6" s="14"/>
    </row>
    <row r="7" spans="1:9" ht="15.75" x14ac:dyDescent="0.2">
      <c r="A7" s="112" t="s">
        <v>3</v>
      </c>
      <c r="B7" s="113" t="s">
        <v>4</v>
      </c>
      <c r="C7" s="113" t="s">
        <v>5</v>
      </c>
      <c r="D7" s="114" t="s">
        <v>6</v>
      </c>
      <c r="E7" s="113" t="s">
        <v>7</v>
      </c>
      <c r="F7" s="115" t="s">
        <v>8</v>
      </c>
    </row>
    <row r="8" spans="1:9" ht="16.5" thickBot="1" x14ac:dyDescent="0.25">
      <c r="A8" s="116"/>
      <c r="B8" s="117"/>
      <c r="C8" s="117"/>
      <c r="D8" s="117"/>
      <c r="E8" s="118" t="s">
        <v>9</v>
      </c>
      <c r="F8" s="119" t="s">
        <v>9</v>
      </c>
    </row>
    <row r="9" spans="1:9" ht="30" customHeight="1" x14ac:dyDescent="0.2">
      <c r="A9" s="101"/>
      <c r="B9" s="120" t="s">
        <v>17</v>
      </c>
      <c r="C9" s="121"/>
      <c r="D9" s="122" t="str">
        <f>IF(C9="","",[1]Allerød!D79+[1]Frederikssund!D79)</f>
        <v/>
      </c>
      <c r="E9" s="64"/>
      <c r="F9" s="123" t="str">
        <f t="shared" ref="F9:F21" si="0">IF(D9="","",D9*E9)</f>
        <v/>
      </c>
    </row>
    <row r="10" spans="1:9" ht="30" customHeight="1" x14ac:dyDescent="0.2">
      <c r="A10" s="101"/>
      <c r="B10" s="124" t="s">
        <v>18</v>
      </c>
      <c r="C10" s="125"/>
      <c r="D10" s="107" t="str">
        <f>IF(C10="","",[1]Allerød!N18+[1]Frederikssund!N18+[1]Hillerød!N18+[1]Hørsholm!N18)</f>
        <v/>
      </c>
      <c r="E10" s="65"/>
      <c r="F10" s="44" t="str">
        <f t="shared" si="0"/>
        <v/>
      </c>
    </row>
    <row r="11" spans="1:9" ht="30" customHeight="1" x14ac:dyDescent="0.2">
      <c r="A11" s="101" t="s">
        <v>166</v>
      </c>
      <c r="B11" s="127" t="s">
        <v>55</v>
      </c>
      <c r="C11" s="128" t="s">
        <v>10</v>
      </c>
      <c r="D11" s="107">
        <v>200</v>
      </c>
      <c r="E11" s="65"/>
      <c r="F11" s="44">
        <f t="shared" si="0"/>
        <v>0</v>
      </c>
    </row>
    <row r="12" spans="1:9" ht="30" customHeight="1" x14ac:dyDescent="0.2">
      <c r="A12" s="101" t="s">
        <v>167</v>
      </c>
      <c r="B12" s="127" t="s">
        <v>11</v>
      </c>
      <c r="C12" s="128" t="s">
        <v>10</v>
      </c>
      <c r="D12" s="107">
        <v>500</v>
      </c>
      <c r="E12" s="65"/>
      <c r="F12" s="44">
        <f t="shared" si="0"/>
        <v>0</v>
      </c>
    </row>
    <row r="13" spans="1:9" ht="30" customHeight="1" x14ac:dyDescent="0.2">
      <c r="A13" s="101" t="s">
        <v>168</v>
      </c>
      <c r="B13" s="129" t="s">
        <v>158</v>
      </c>
      <c r="C13" s="128" t="s">
        <v>10</v>
      </c>
      <c r="D13" s="107">
        <v>1500</v>
      </c>
      <c r="E13" s="65"/>
      <c r="F13" s="44">
        <f t="shared" si="0"/>
        <v>0</v>
      </c>
    </row>
    <row r="14" spans="1:9" ht="30" customHeight="1" x14ac:dyDescent="0.2">
      <c r="A14" s="101" t="s">
        <v>169</v>
      </c>
      <c r="B14" s="129" t="s">
        <v>160</v>
      </c>
      <c r="C14" s="128" t="s">
        <v>10</v>
      </c>
      <c r="D14" s="107">
        <v>3000</v>
      </c>
      <c r="E14" s="65"/>
      <c r="F14" s="44">
        <f t="shared" si="0"/>
        <v>0</v>
      </c>
    </row>
    <row r="15" spans="1:9" ht="30" customHeight="1" x14ac:dyDescent="0.2">
      <c r="A15" s="101" t="s">
        <v>171</v>
      </c>
      <c r="B15" s="130" t="s">
        <v>164</v>
      </c>
      <c r="C15" s="128" t="s">
        <v>16</v>
      </c>
      <c r="D15" s="47">
        <f>(D14+D13+D12+D11)*5/1000</f>
        <v>26</v>
      </c>
      <c r="E15" s="65"/>
      <c r="F15" s="44">
        <f t="shared" si="0"/>
        <v>0</v>
      </c>
    </row>
    <row r="16" spans="1:9" ht="30" customHeight="1" x14ac:dyDescent="0.2">
      <c r="A16" s="101"/>
      <c r="B16" s="129"/>
      <c r="C16" s="128"/>
      <c r="D16" s="107"/>
      <c r="E16" s="65"/>
      <c r="F16" s="44" t="str">
        <f t="shared" si="0"/>
        <v/>
      </c>
    </row>
    <row r="17" spans="1:6" ht="30" customHeight="1" x14ac:dyDescent="0.2">
      <c r="A17" s="101"/>
      <c r="B17" s="131" t="s">
        <v>172</v>
      </c>
      <c r="C17" s="125"/>
      <c r="D17" s="107"/>
      <c r="E17" s="65"/>
      <c r="F17" s="44" t="str">
        <f t="shared" si="0"/>
        <v/>
      </c>
    </row>
    <row r="18" spans="1:6" ht="30" customHeight="1" x14ac:dyDescent="0.2">
      <c r="A18" s="101" t="s">
        <v>173</v>
      </c>
      <c r="B18" s="127" t="s">
        <v>174</v>
      </c>
      <c r="C18" s="128" t="s">
        <v>175</v>
      </c>
      <c r="D18" s="107">
        <v>350</v>
      </c>
      <c r="E18" s="65"/>
      <c r="F18" s="44">
        <f t="shared" si="0"/>
        <v>0</v>
      </c>
    </row>
    <row r="19" spans="1:6" ht="30" customHeight="1" x14ac:dyDescent="0.2">
      <c r="A19" s="101" t="s">
        <v>176</v>
      </c>
      <c r="B19" s="130" t="s">
        <v>177</v>
      </c>
      <c r="C19" s="128" t="s">
        <v>16</v>
      </c>
      <c r="D19" s="107">
        <v>10</v>
      </c>
      <c r="E19" s="65"/>
      <c r="F19" s="44">
        <f t="shared" si="0"/>
        <v>0</v>
      </c>
    </row>
    <row r="20" spans="1:6" ht="30" customHeight="1" x14ac:dyDescent="0.2">
      <c r="A20" s="101" t="s">
        <v>178</v>
      </c>
      <c r="B20" s="129" t="s">
        <v>179</v>
      </c>
      <c r="C20" s="128" t="s">
        <v>175</v>
      </c>
      <c r="D20" s="107">
        <v>200</v>
      </c>
      <c r="E20" s="65"/>
      <c r="F20" s="44">
        <f t="shared" si="0"/>
        <v>0</v>
      </c>
    </row>
    <row r="21" spans="1:6" ht="30" customHeight="1" x14ac:dyDescent="0.2">
      <c r="A21" s="101" t="s">
        <v>180</v>
      </c>
      <c r="B21" s="130" t="s">
        <v>181</v>
      </c>
      <c r="C21" s="128" t="s">
        <v>16</v>
      </c>
      <c r="D21" s="107">
        <v>2</v>
      </c>
      <c r="E21" s="65"/>
      <c r="F21" s="44">
        <f t="shared" si="0"/>
        <v>0</v>
      </c>
    </row>
    <row r="23" spans="1:6" ht="13.5" thickBot="1" x14ac:dyDescent="0.25"/>
    <row r="24" spans="1:6" ht="30" customHeight="1" thickBot="1" x14ac:dyDescent="0.25">
      <c r="A24" s="132"/>
      <c r="B24" s="133" t="s">
        <v>222</v>
      </c>
      <c r="C24" s="134"/>
      <c r="D24" s="135"/>
      <c r="E24" s="136"/>
      <c r="F24" s="137">
        <f>SUM(F10:F23)</f>
        <v>0</v>
      </c>
    </row>
  </sheetData>
  <mergeCells count="3"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I1048526"/>
  <sheetViews>
    <sheetView tabSelected="1" zoomScaleNormal="100" zoomScaleSheetLayoutView="110" workbookViewId="0">
      <selection activeCell="A4" sqref="A4:F4"/>
    </sheetView>
  </sheetViews>
  <sheetFormatPr defaultColWidth="9.140625" defaultRowHeight="12.75" x14ac:dyDescent="0.2"/>
  <cols>
    <col min="1" max="1" width="7" style="23" customWidth="1"/>
    <col min="2" max="2" width="49.5703125" style="12" customWidth="1"/>
    <col min="3" max="3" width="8.7109375" style="12" customWidth="1"/>
    <col min="4" max="4" width="13" style="12" customWidth="1"/>
    <col min="5" max="5" width="13.28515625" style="12" customWidth="1"/>
    <col min="6" max="6" width="10" style="12" customWidth="1"/>
    <col min="7" max="8" width="9.140625" style="12"/>
    <col min="9" max="9" width="34" style="12" bestFit="1" customWidth="1"/>
    <col min="10" max="16384" width="9.140625" style="12"/>
  </cols>
  <sheetData>
    <row r="1" spans="1:9" ht="15.75" x14ac:dyDescent="0.2">
      <c r="A1" s="71" t="str">
        <f>Forside!A1</f>
        <v>TILBUDSLISTE - rammeaftale år 2022 - 2025</v>
      </c>
      <c r="I1"/>
    </row>
    <row r="3" spans="1:9" s="13" customFormat="1" ht="15" x14ac:dyDescent="0.2">
      <c r="A3" s="149" t="s">
        <v>141</v>
      </c>
      <c r="B3" s="149"/>
      <c r="C3" s="149"/>
      <c r="D3" s="149"/>
      <c r="E3" s="149"/>
      <c r="F3" s="149"/>
    </row>
    <row r="4" spans="1:9" s="13" customFormat="1" ht="15" x14ac:dyDescent="0.2">
      <c r="A4" s="150"/>
      <c r="B4" s="150"/>
      <c r="C4" s="150"/>
      <c r="D4" s="150"/>
      <c r="E4" s="150"/>
      <c r="F4" s="150"/>
    </row>
    <row r="5" spans="1:9" s="13" customFormat="1" ht="15" x14ac:dyDescent="0.2">
      <c r="A5" s="150" t="s">
        <v>25</v>
      </c>
      <c r="B5" s="150"/>
      <c r="C5" s="150"/>
      <c r="D5" s="150"/>
      <c r="E5" s="150"/>
      <c r="F5" s="150"/>
    </row>
    <row r="6" spans="1:9" s="13" customFormat="1" ht="31.5" customHeight="1" x14ac:dyDescent="0.2">
      <c r="A6" s="14"/>
      <c r="E6" s="15"/>
      <c r="F6" s="15"/>
    </row>
    <row r="7" spans="1:9" s="16" customFormat="1" ht="15.75" x14ac:dyDescent="0.2">
      <c r="A7" s="72" t="s">
        <v>3</v>
      </c>
      <c r="B7" s="58" t="s">
        <v>4</v>
      </c>
      <c r="C7" s="58" t="s">
        <v>5</v>
      </c>
      <c r="D7" s="59" t="s">
        <v>6</v>
      </c>
      <c r="E7" s="58" t="s">
        <v>7</v>
      </c>
      <c r="F7" s="73" t="s">
        <v>8</v>
      </c>
    </row>
    <row r="8" spans="1:9" s="16" customFormat="1" ht="16.5" thickBot="1" x14ac:dyDescent="0.25">
      <c r="A8" s="74"/>
      <c r="B8" s="60"/>
      <c r="C8" s="60"/>
      <c r="D8" s="60"/>
      <c r="E8" s="75" t="s">
        <v>9</v>
      </c>
      <c r="F8" s="76" t="s">
        <v>9</v>
      </c>
    </row>
    <row r="9" spans="1:9" s="16" customFormat="1" ht="30" customHeight="1" x14ac:dyDescent="0.2">
      <c r="A9" s="52"/>
      <c r="B9" s="63" t="s">
        <v>130</v>
      </c>
      <c r="C9" s="51"/>
      <c r="D9" s="79" t="str">
        <f>IF(C9="","",Allerød!I11+Frederikssund!J11)</f>
        <v/>
      </c>
      <c r="E9" s="87"/>
      <c r="F9" s="80"/>
    </row>
    <row r="10" spans="1:9" s="16" customFormat="1" ht="30" customHeight="1" x14ac:dyDescent="0.2">
      <c r="A10" s="101" t="s">
        <v>98</v>
      </c>
      <c r="B10" s="93" t="s">
        <v>26</v>
      </c>
      <c r="C10" s="17" t="s">
        <v>16</v>
      </c>
      <c r="D10" s="47">
        <v>2000</v>
      </c>
      <c r="E10" s="87"/>
      <c r="F10" s="86">
        <f>IF(C10="","",E10*D10)</f>
        <v>0</v>
      </c>
    </row>
    <row r="11" spans="1:9" s="108" customFormat="1" ht="30" customHeight="1" x14ac:dyDescent="0.2">
      <c r="A11" s="101" t="s">
        <v>132</v>
      </c>
      <c r="B11" s="105" t="s">
        <v>133</v>
      </c>
      <c r="C11" s="106" t="s">
        <v>27</v>
      </c>
      <c r="D11" s="107">
        <v>6400</v>
      </c>
      <c r="E11" s="87"/>
      <c r="F11" s="86">
        <f t="shared" ref="F11" si="0">IF(C11="","",E11*D11)</f>
        <v>0</v>
      </c>
    </row>
    <row r="12" spans="1:9" s="16" customFormat="1" ht="30" customHeight="1" x14ac:dyDescent="0.2">
      <c r="A12" s="101"/>
      <c r="B12" s="7"/>
      <c r="C12" s="10"/>
      <c r="D12" s="79"/>
      <c r="E12" s="87"/>
      <c r="F12" s="86" t="str">
        <f t="shared" ref="F12:F56" si="1">IF(C12="","",E12*D12)</f>
        <v/>
      </c>
    </row>
    <row r="13" spans="1:9" s="16" customFormat="1" ht="30" customHeight="1" x14ac:dyDescent="0.2">
      <c r="A13" s="101"/>
      <c r="B13" s="77" t="s">
        <v>28</v>
      </c>
      <c r="C13" s="10"/>
      <c r="D13" s="79"/>
      <c r="E13" s="87"/>
      <c r="F13" s="86" t="str">
        <f t="shared" si="1"/>
        <v/>
      </c>
    </row>
    <row r="14" spans="1:9" s="16" customFormat="1" ht="30" customHeight="1" x14ac:dyDescent="0.2">
      <c r="A14" s="101" t="s">
        <v>99</v>
      </c>
      <c r="B14" s="9" t="s">
        <v>29</v>
      </c>
      <c r="C14" s="8" t="s">
        <v>16</v>
      </c>
      <c r="D14" s="47">
        <v>25</v>
      </c>
      <c r="E14" s="87"/>
      <c r="F14" s="86">
        <f>IF(C14="","",E14*D14)</f>
        <v>0</v>
      </c>
    </row>
    <row r="15" spans="1:9" s="16" customFormat="1" ht="30" customHeight="1" x14ac:dyDescent="0.2">
      <c r="A15" s="101" t="s">
        <v>100</v>
      </c>
      <c r="B15" s="9" t="s">
        <v>30</v>
      </c>
      <c r="C15" s="8" t="s">
        <v>16</v>
      </c>
      <c r="D15" s="47">
        <v>30</v>
      </c>
      <c r="E15" s="87"/>
      <c r="F15" s="86">
        <f>IF(C15="","",E15*D15)</f>
        <v>0</v>
      </c>
    </row>
    <row r="16" spans="1:9" s="16" customFormat="1" ht="30" customHeight="1" x14ac:dyDescent="0.2">
      <c r="A16" s="52" t="s">
        <v>101</v>
      </c>
      <c r="B16" s="9" t="s">
        <v>54</v>
      </c>
      <c r="C16" s="8" t="s">
        <v>16</v>
      </c>
      <c r="D16" s="47">
        <v>75</v>
      </c>
      <c r="E16" s="87"/>
      <c r="F16" s="86">
        <f>IF(C16="","",E16*D16)</f>
        <v>0</v>
      </c>
    </row>
    <row r="17" spans="1:8" s="16" customFormat="1" ht="30" customHeight="1" x14ac:dyDescent="0.2">
      <c r="A17" s="52" t="s">
        <v>102</v>
      </c>
      <c r="B17" s="9" t="s">
        <v>47</v>
      </c>
      <c r="C17" s="8" t="s">
        <v>16</v>
      </c>
      <c r="D17" s="47">
        <v>200</v>
      </c>
      <c r="E17" s="87"/>
      <c r="F17" s="86">
        <f>IF(C17="","",E17*D17)</f>
        <v>0</v>
      </c>
    </row>
    <row r="18" spans="1:8" s="16" customFormat="1" ht="30" customHeight="1" x14ac:dyDescent="0.2">
      <c r="A18" s="52"/>
      <c r="B18" s="9"/>
      <c r="C18" s="8"/>
      <c r="D18" s="47"/>
      <c r="E18" s="87"/>
      <c r="F18" s="86" t="str">
        <f t="shared" si="1"/>
        <v/>
      </c>
    </row>
    <row r="19" spans="1:8" s="16" customFormat="1" ht="30" customHeight="1" x14ac:dyDescent="0.2">
      <c r="A19" s="52"/>
      <c r="B19" s="84" t="s">
        <v>31</v>
      </c>
      <c r="C19" s="18"/>
      <c r="D19" s="47"/>
      <c r="E19" s="87"/>
      <c r="F19" s="86" t="str">
        <f t="shared" si="1"/>
        <v/>
      </c>
    </row>
    <row r="20" spans="1:8" s="16" customFormat="1" ht="30" customHeight="1" x14ac:dyDescent="0.2">
      <c r="A20" s="52" t="s">
        <v>103</v>
      </c>
      <c r="B20" s="19" t="s">
        <v>32</v>
      </c>
      <c r="C20" s="17" t="s">
        <v>27</v>
      </c>
      <c r="D20" s="47">
        <v>200</v>
      </c>
      <c r="E20" s="87"/>
      <c r="F20" s="86">
        <f>IF(C20="","",E20*D20)</f>
        <v>0</v>
      </c>
      <c r="H20"/>
    </row>
    <row r="21" spans="1:8" s="16" customFormat="1" ht="30" customHeight="1" x14ac:dyDescent="0.2">
      <c r="A21" s="52" t="s">
        <v>104</v>
      </c>
      <c r="B21" s="19" t="s">
        <v>50</v>
      </c>
      <c r="C21" s="17" t="s">
        <v>27</v>
      </c>
      <c r="D21" s="47">
        <v>500</v>
      </c>
      <c r="E21" s="87"/>
      <c r="F21" s="86">
        <f t="shared" si="1"/>
        <v>0</v>
      </c>
    </row>
    <row r="22" spans="1:8" s="16" customFormat="1" ht="30" customHeight="1" x14ac:dyDescent="0.2">
      <c r="A22" s="52" t="s">
        <v>105</v>
      </c>
      <c r="B22" s="19" t="s">
        <v>51</v>
      </c>
      <c r="C22" s="17" t="s">
        <v>49</v>
      </c>
      <c r="D22" s="47">
        <v>1500</v>
      </c>
      <c r="E22" s="87"/>
      <c r="F22" s="86">
        <f t="shared" si="1"/>
        <v>0</v>
      </c>
    </row>
    <row r="23" spans="1:8" s="16" customFormat="1" ht="30" customHeight="1" x14ac:dyDescent="0.2">
      <c r="A23" s="52" t="s">
        <v>106</v>
      </c>
      <c r="B23" s="19" t="s">
        <v>52</v>
      </c>
      <c r="C23" s="17" t="s">
        <v>49</v>
      </c>
      <c r="D23" s="47">
        <v>2000</v>
      </c>
      <c r="E23" s="87"/>
      <c r="F23" s="86">
        <f t="shared" si="1"/>
        <v>0</v>
      </c>
    </row>
    <row r="24" spans="1:8" s="16" customFormat="1" ht="30" customHeight="1" x14ac:dyDescent="0.2">
      <c r="A24" s="52" t="s">
        <v>107</v>
      </c>
      <c r="B24" s="19" t="s">
        <v>53</v>
      </c>
      <c r="C24" s="17" t="s">
        <v>49</v>
      </c>
      <c r="D24" s="47">
        <v>4000</v>
      </c>
      <c r="E24" s="87"/>
      <c r="F24" s="86">
        <f t="shared" si="1"/>
        <v>0</v>
      </c>
    </row>
    <row r="25" spans="1:8" s="16" customFormat="1" ht="30" customHeight="1" x14ac:dyDescent="0.2">
      <c r="A25" s="52" t="s">
        <v>108</v>
      </c>
      <c r="B25" s="19" t="s">
        <v>48</v>
      </c>
      <c r="C25" s="17" t="s">
        <v>27</v>
      </c>
      <c r="D25" s="47">
        <v>4500</v>
      </c>
      <c r="E25" s="87"/>
      <c r="F25" s="86">
        <f>IF(C25="","",E25*D25)</f>
        <v>0</v>
      </c>
    </row>
    <row r="26" spans="1:8" s="16" customFormat="1" ht="30" customHeight="1" x14ac:dyDescent="0.2">
      <c r="A26" s="52" t="s">
        <v>109</v>
      </c>
      <c r="B26" s="9" t="s">
        <v>117</v>
      </c>
      <c r="C26" s="104" t="s">
        <v>44</v>
      </c>
      <c r="D26" s="47">
        <v>30</v>
      </c>
      <c r="E26" s="87"/>
      <c r="F26" s="86">
        <f t="shared" si="1"/>
        <v>0</v>
      </c>
    </row>
    <row r="27" spans="1:8" s="16" customFormat="1" ht="30" customHeight="1" x14ac:dyDescent="0.2">
      <c r="A27" s="52" t="s">
        <v>110</v>
      </c>
      <c r="B27" s="19" t="s">
        <v>33</v>
      </c>
      <c r="C27" s="17" t="s">
        <v>27</v>
      </c>
      <c r="D27" s="47">
        <v>1200</v>
      </c>
      <c r="E27" s="87"/>
      <c r="F27" s="86">
        <f t="shared" si="1"/>
        <v>0</v>
      </c>
    </row>
    <row r="28" spans="1:8" s="16" customFormat="1" ht="30" customHeight="1" x14ac:dyDescent="0.2">
      <c r="A28" s="52" t="s">
        <v>111</v>
      </c>
      <c r="B28" s="19" t="s">
        <v>34</v>
      </c>
      <c r="C28" s="17" t="s">
        <v>27</v>
      </c>
      <c r="D28" s="47">
        <v>500</v>
      </c>
      <c r="E28" s="87"/>
      <c r="F28" s="86">
        <f t="shared" si="1"/>
        <v>0</v>
      </c>
    </row>
    <row r="29" spans="1:8" s="16" customFormat="1" ht="30" customHeight="1" x14ac:dyDescent="0.2">
      <c r="A29" s="52" t="s">
        <v>112</v>
      </c>
      <c r="B29" s="19" t="s">
        <v>35</v>
      </c>
      <c r="C29" s="17" t="s">
        <v>27</v>
      </c>
      <c r="D29" s="47">
        <v>2300</v>
      </c>
      <c r="E29" s="87"/>
      <c r="F29" s="86">
        <f t="shared" si="1"/>
        <v>0</v>
      </c>
    </row>
    <row r="30" spans="1:8" s="16" customFormat="1" ht="30" customHeight="1" x14ac:dyDescent="0.2">
      <c r="A30" s="52" t="s">
        <v>113</v>
      </c>
      <c r="B30" s="19" t="s">
        <v>36</v>
      </c>
      <c r="C30" s="17" t="s">
        <v>27</v>
      </c>
      <c r="D30" s="47">
        <v>3000</v>
      </c>
      <c r="E30" s="87"/>
      <c r="F30" s="86">
        <f t="shared" si="1"/>
        <v>0</v>
      </c>
    </row>
    <row r="31" spans="1:8" s="16" customFormat="1" ht="30" customHeight="1" x14ac:dyDescent="0.2">
      <c r="A31" s="52" t="s">
        <v>131</v>
      </c>
      <c r="B31" s="19" t="s">
        <v>214</v>
      </c>
      <c r="C31" s="17" t="s">
        <v>37</v>
      </c>
      <c r="D31" s="47">
        <v>400</v>
      </c>
      <c r="E31" s="87"/>
      <c r="F31" s="86">
        <f t="shared" si="1"/>
        <v>0</v>
      </c>
    </row>
    <row r="32" spans="1:8" s="16" customFormat="1" ht="30" customHeight="1" x14ac:dyDescent="0.2">
      <c r="A32" s="52"/>
      <c r="B32" s="19"/>
      <c r="C32" s="17"/>
      <c r="D32" s="47"/>
      <c r="E32" s="87"/>
      <c r="F32" s="86" t="str">
        <f t="shared" si="1"/>
        <v/>
      </c>
    </row>
    <row r="33" spans="1:9" s="16" customFormat="1" ht="30" customHeight="1" x14ac:dyDescent="0.2">
      <c r="A33" s="52"/>
      <c r="B33" s="84" t="s">
        <v>142</v>
      </c>
      <c r="C33" s="102"/>
      <c r="D33" s="47"/>
      <c r="E33" s="87"/>
      <c r="F33" s="86" t="str">
        <f t="shared" si="1"/>
        <v/>
      </c>
    </row>
    <row r="34" spans="1:9" s="16" customFormat="1" ht="30" customHeight="1" x14ac:dyDescent="0.2">
      <c r="A34" s="52" t="s">
        <v>114</v>
      </c>
      <c r="B34" s="9" t="s">
        <v>211</v>
      </c>
      <c r="C34" s="17" t="s">
        <v>37</v>
      </c>
      <c r="D34" s="47">
        <v>1000</v>
      </c>
      <c r="E34" s="87"/>
      <c r="F34" s="86">
        <f t="shared" si="1"/>
        <v>0</v>
      </c>
    </row>
    <row r="35" spans="1:9" s="16" customFormat="1" ht="30" customHeight="1" x14ac:dyDescent="0.2">
      <c r="A35" s="52" t="s">
        <v>115</v>
      </c>
      <c r="B35" s="9" t="s">
        <v>212</v>
      </c>
      <c r="C35" s="17" t="s">
        <v>37</v>
      </c>
      <c r="D35" s="47">
        <v>2000</v>
      </c>
      <c r="E35" s="87"/>
      <c r="F35" s="86">
        <f t="shared" si="1"/>
        <v>0</v>
      </c>
    </row>
    <row r="36" spans="1:9" s="16" customFormat="1" ht="30" customHeight="1" x14ac:dyDescent="0.2">
      <c r="A36" s="52" t="s">
        <v>116</v>
      </c>
      <c r="B36" s="9" t="s">
        <v>213</v>
      </c>
      <c r="C36" s="17" t="s">
        <v>37</v>
      </c>
      <c r="D36" s="47">
        <v>2000</v>
      </c>
      <c r="E36" s="87"/>
      <c r="F36" s="86">
        <f t="shared" si="1"/>
        <v>0</v>
      </c>
    </row>
    <row r="37" spans="1:9" s="16" customFormat="1" ht="30" customHeight="1" x14ac:dyDescent="0.2">
      <c r="A37" s="52" t="s">
        <v>143</v>
      </c>
      <c r="B37" s="19" t="s">
        <v>151</v>
      </c>
      <c r="C37" s="17" t="s">
        <v>27</v>
      </c>
      <c r="D37" s="47">
        <v>250</v>
      </c>
      <c r="E37" s="87"/>
      <c r="F37" s="86">
        <f t="shared" si="1"/>
        <v>0</v>
      </c>
    </row>
    <row r="38" spans="1:9" s="16" customFormat="1" ht="30" customHeight="1" x14ac:dyDescent="0.2">
      <c r="A38" s="52" t="s">
        <v>144</v>
      </c>
      <c r="B38" s="19" t="s">
        <v>152</v>
      </c>
      <c r="C38" s="17" t="s">
        <v>27</v>
      </c>
      <c r="D38" s="47">
        <v>500</v>
      </c>
      <c r="E38" s="87"/>
      <c r="F38" s="86">
        <f t="shared" si="1"/>
        <v>0</v>
      </c>
    </row>
    <row r="39" spans="1:9" s="16" customFormat="1" ht="30" customHeight="1" x14ac:dyDescent="0.2">
      <c r="A39" s="52" t="s">
        <v>145</v>
      </c>
      <c r="B39" s="9" t="s">
        <v>148</v>
      </c>
      <c r="C39" s="17" t="s">
        <v>27</v>
      </c>
      <c r="D39" s="47">
        <v>200</v>
      </c>
      <c r="E39" s="87"/>
      <c r="F39" s="86">
        <f t="shared" si="1"/>
        <v>0</v>
      </c>
    </row>
    <row r="40" spans="1:9" s="16" customFormat="1" ht="30" customHeight="1" x14ac:dyDescent="0.2">
      <c r="A40" s="52" t="s">
        <v>146</v>
      </c>
      <c r="B40" s="9" t="s">
        <v>149</v>
      </c>
      <c r="C40" s="17" t="s">
        <v>27</v>
      </c>
      <c r="D40" s="47">
        <v>500</v>
      </c>
      <c r="E40" s="87"/>
      <c r="F40" s="86">
        <f t="shared" si="1"/>
        <v>0</v>
      </c>
    </row>
    <row r="41" spans="1:9" s="16" customFormat="1" ht="30" customHeight="1" x14ac:dyDescent="0.2">
      <c r="A41" s="52" t="s">
        <v>147</v>
      </c>
      <c r="B41" s="9" t="s">
        <v>150</v>
      </c>
      <c r="C41" s="17" t="s">
        <v>27</v>
      </c>
      <c r="D41" s="47">
        <v>1000</v>
      </c>
      <c r="E41" s="87"/>
      <c r="F41" s="86">
        <f t="shared" si="1"/>
        <v>0</v>
      </c>
    </row>
    <row r="42" spans="1:9" s="16" customFormat="1" ht="30" customHeight="1" x14ac:dyDescent="0.2">
      <c r="A42" s="52"/>
      <c r="B42" s="19"/>
      <c r="C42" s="17"/>
      <c r="D42" s="47"/>
      <c r="E42" s="87"/>
      <c r="F42" s="86" t="str">
        <f t="shared" si="1"/>
        <v/>
      </c>
    </row>
    <row r="43" spans="1:9" s="108" customFormat="1" ht="30" customHeight="1" x14ac:dyDescent="0.2">
      <c r="A43" s="101"/>
      <c r="B43" s="109" t="s">
        <v>137</v>
      </c>
      <c r="C43" s="106"/>
      <c r="D43" s="107" t="str">
        <f>IF(C43="","",[2]Allerød!S27+[2]Frederikssund!S27+[2]Hillerød!S27+[2]Hørsholm!S27)</f>
        <v/>
      </c>
      <c r="E43" s="87"/>
      <c r="F43" s="86" t="str">
        <f t="shared" si="1"/>
        <v/>
      </c>
      <c r="I43"/>
    </row>
    <row r="44" spans="1:9" s="108" customFormat="1" ht="30" customHeight="1" x14ac:dyDescent="0.2">
      <c r="A44" s="101" t="s">
        <v>134</v>
      </c>
      <c r="B44" s="78" t="s">
        <v>138</v>
      </c>
      <c r="C44" s="20" t="s">
        <v>38</v>
      </c>
      <c r="D44" s="107">
        <v>125</v>
      </c>
      <c r="E44" s="87"/>
      <c r="F44" s="86">
        <f t="shared" si="1"/>
        <v>0</v>
      </c>
      <c r="I44"/>
    </row>
    <row r="45" spans="1:9" s="108" customFormat="1" ht="30" customHeight="1" x14ac:dyDescent="0.2">
      <c r="A45" s="101" t="s">
        <v>135</v>
      </c>
      <c r="B45" s="78" t="s">
        <v>139</v>
      </c>
      <c r="C45" s="20" t="s">
        <v>38</v>
      </c>
      <c r="D45" s="107">
        <v>150</v>
      </c>
      <c r="E45" s="87"/>
      <c r="F45" s="86">
        <f t="shared" si="1"/>
        <v>0</v>
      </c>
      <c r="I45"/>
    </row>
    <row r="46" spans="1:9" s="108" customFormat="1" ht="30" customHeight="1" x14ac:dyDescent="0.2">
      <c r="A46" s="101" t="s">
        <v>136</v>
      </c>
      <c r="B46" s="78" t="s">
        <v>140</v>
      </c>
      <c r="C46" s="20" t="s">
        <v>44</v>
      </c>
      <c r="D46" s="107">
        <v>50</v>
      </c>
      <c r="E46" s="87"/>
      <c r="F46" s="86">
        <f t="shared" si="1"/>
        <v>0</v>
      </c>
      <c r="I46"/>
    </row>
    <row r="47" spans="1:9" s="16" customFormat="1" ht="30" customHeight="1" x14ac:dyDescent="0.2">
      <c r="A47" s="52"/>
      <c r="B47" s="7"/>
      <c r="C47" s="22"/>
      <c r="D47" s="47"/>
      <c r="E47" s="87"/>
      <c r="F47" s="86" t="str">
        <f t="shared" si="1"/>
        <v/>
      </c>
    </row>
    <row r="48" spans="1:9" s="16" customFormat="1" ht="30" customHeight="1" x14ac:dyDescent="0.2">
      <c r="A48" s="52"/>
      <c r="B48" s="77" t="s">
        <v>39</v>
      </c>
      <c r="C48" s="22"/>
      <c r="D48" s="47"/>
      <c r="E48" s="87"/>
      <c r="F48" s="86" t="str">
        <f t="shared" si="1"/>
        <v/>
      </c>
    </row>
    <row r="49" spans="1:6" s="16" customFormat="1" ht="30" customHeight="1" x14ac:dyDescent="0.2">
      <c r="A49" s="52" t="s">
        <v>118</v>
      </c>
      <c r="B49" s="85" t="s">
        <v>125</v>
      </c>
      <c r="C49" s="8" t="s">
        <v>44</v>
      </c>
      <c r="D49" s="47">
        <v>2</v>
      </c>
      <c r="E49" s="87"/>
      <c r="F49" s="86">
        <f t="shared" si="1"/>
        <v>0</v>
      </c>
    </row>
    <row r="50" spans="1:6" s="16" customFormat="1" ht="30" customHeight="1" x14ac:dyDescent="0.2">
      <c r="A50" s="52" t="s">
        <v>119</v>
      </c>
      <c r="B50" s="103" t="s">
        <v>126</v>
      </c>
      <c r="C50" s="8" t="s">
        <v>44</v>
      </c>
      <c r="D50" s="47">
        <v>2</v>
      </c>
      <c r="E50" s="87"/>
      <c r="F50" s="86">
        <f t="shared" si="1"/>
        <v>0</v>
      </c>
    </row>
    <row r="51" spans="1:6" s="16" customFormat="1" ht="30" customHeight="1" x14ac:dyDescent="0.2">
      <c r="A51" s="52" t="s">
        <v>120</v>
      </c>
      <c r="B51" s="85" t="s">
        <v>127</v>
      </c>
      <c r="C51" s="8" t="s">
        <v>38</v>
      </c>
      <c r="D51" s="47">
        <v>5</v>
      </c>
      <c r="E51" s="87"/>
      <c r="F51" s="86">
        <f t="shared" si="1"/>
        <v>0</v>
      </c>
    </row>
    <row r="52" spans="1:6" s="16" customFormat="1" ht="30" customHeight="1" x14ac:dyDescent="0.2">
      <c r="A52" s="52" t="s">
        <v>121</v>
      </c>
      <c r="B52" s="19" t="s">
        <v>221</v>
      </c>
      <c r="C52" s="8" t="s">
        <v>44</v>
      </c>
      <c r="D52" s="47">
        <v>2</v>
      </c>
      <c r="E52" s="87"/>
      <c r="F52" s="86">
        <f t="shared" si="1"/>
        <v>0</v>
      </c>
    </row>
    <row r="53" spans="1:6" ht="30" customHeight="1" x14ac:dyDescent="0.2">
      <c r="A53" s="52"/>
      <c r="B53" s="52"/>
      <c r="C53" s="52"/>
      <c r="D53" s="52"/>
      <c r="E53" s="52"/>
      <c r="F53" s="86" t="str">
        <f t="shared" si="1"/>
        <v/>
      </c>
    </row>
    <row r="54" spans="1:6" ht="30" customHeight="1" x14ac:dyDescent="0.2">
      <c r="A54" s="52"/>
      <c r="B54" s="77" t="s">
        <v>56</v>
      </c>
      <c r="C54" s="52"/>
      <c r="D54" s="52"/>
      <c r="E54" s="52"/>
      <c r="F54" s="86" t="str">
        <f t="shared" si="1"/>
        <v/>
      </c>
    </row>
    <row r="55" spans="1:6" ht="30" customHeight="1" x14ac:dyDescent="0.2">
      <c r="A55" s="52" t="s">
        <v>122</v>
      </c>
      <c r="B55" s="85" t="s">
        <v>45</v>
      </c>
      <c r="C55" s="17" t="s">
        <v>37</v>
      </c>
      <c r="D55" s="47">
        <v>3600</v>
      </c>
      <c r="E55" s="52"/>
      <c r="F55" s="86">
        <f t="shared" si="1"/>
        <v>0</v>
      </c>
    </row>
    <row r="56" spans="1:6" ht="30" customHeight="1" x14ac:dyDescent="0.2">
      <c r="A56" s="52" t="s">
        <v>123</v>
      </c>
      <c r="B56" s="85" t="s">
        <v>46</v>
      </c>
      <c r="C56" s="17" t="s">
        <v>37</v>
      </c>
      <c r="D56" s="47">
        <v>3600</v>
      </c>
      <c r="E56" s="52"/>
      <c r="F56" s="86">
        <f t="shared" si="1"/>
        <v>0</v>
      </c>
    </row>
    <row r="57" spans="1:6" ht="30" customHeight="1" x14ac:dyDescent="0.2">
      <c r="A57" s="52"/>
      <c r="B57" s="52"/>
      <c r="C57" s="52"/>
      <c r="D57" s="52"/>
      <c r="E57" s="52"/>
      <c r="F57" s="86" t="str">
        <f t="shared" ref="F57:F59" si="2">IF(C57="","",E57*D57)</f>
        <v/>
      </c>
    </row>
    <row r="58" spans="1:6" ht="30" customHeight="1" x14ac:dyDescent="0.2">
      <c r="A58" s="52"/>
      <c r="B58" s="77" t="s">
        <v>218</v>
      </c>
      <c r="C58" s="52"/>
      <c r="D58" s="52"/>
      <c r="E58" s="52"/>
      <c r="F58" s="86" t="str">
        <f t="shared" si="2"/>
        <v/>
      </c>
    </row>
    <row r="59" spans="1:6" ht="30" customHeight="1" x14ac:dyDescent="0.2">
      <c r="A59" s="52" t="s">
        <v>219</v>
      </c>
      <c r="B59" s="85" t="s">
        <v>220</v>
      </c>
      <c r="C59" s="17" t="s">
        <v>37</v>
      </c>
      <c r="D59" s="47">
        <v>2000</v>
      </c>
      <c r="E59" s="52"/>
      <c r="F59" s="86">
        <f t="shared" si="2"/>
        <v>0</v>
      </c>
    </row>
    <row r="60" spans="1:6" ht="12.75" customHeight="1" x14ac:dyDescent="0.2">
      <c r="A60" s="12"/>
      <c r="D60" s="100"/>
      <c r="E60" s="100"/>
      <c r="F60" s="100"/>
    </row>
    <row r="61" spans="1:6" ht="12.75" customHeight="1" thickBot="1" x14ac:dyDescent="0.25"/>
    <row r="62" spans="1:6" s="5" customFormat="1" ht="30" customHeight="1" thickBot="1" x14ac:dyDescent="0.25">
      <c r="A62" s="36"/>
      <c r="B62" s="57" t="s">
        <v>222</v>
      </c>
      <c r="C62" s="37"/>
      <c r="D62" s="38"/>
      <c r="E62" s="39"/>
      <c r="F62" s="67">
        <f>SUM(F10:F56)</f>
        <v>0</v>
      </c>
    </row>
    <row r="1048526" spans="7:7" x14ac:dyDescent="0.2">
      <c r="G1048526" s="16"/>
    </row>
  </sheetData>
  <sheetProtection formatColumns="0" formatRows="0"/>
  <dataConsolidate link="1"/>
  <mergeCells count="3">
    <mergeCell ref="A3:F3"/>
    <mergeCell ref="A4:F4"/>
    <mergeCell ref="A5:F5"/>
  </mergeCells>
  <phoneticPr fontId="1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95" firstPageNumber="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T305"/>
  <sheetViews>
    <sheetView workbookViewId="0"/>
  </sheetViews>
  <sheetFormatPr defaultColWidth="9.140625" defaultRowHeight="12.75" x14ac:dyDescent="0.2"/>
  <cols>
    <col min="1" max="1" width="7" style="11" customWidth="1"/>
    <col min="2" max="2" width="36.7109375" style="1" customWidth="1"/>
    <col min="3" max="3" width="10.7109375" style="1" customWidth="1"/>
    <col min="4" max="4" width="14.7109375" style="1" customWidth="1"/>
    <col min="5" max="5" width="3.5703125" style="90" customWidth="1"/>
    <col min="6" max="6" width="7" customWidth="1"/>
    <col min="7" max="7" width="36.7109375" customWidth="1"/>
    <col min="8" max="8" width="10.7109375" customWidth="1"/>
    <col min="9" max="9" width="14.7109375" customWidth="1"/>
    <col min="10" max="10" width="3.5703125" style="90" customWidth="1"/>
    <col min="11" max="11" width="7" customWidth="1"/>
    <col min="12" max="12" width="36.7109375" customWidth="1"/>
    <col min="13" max="13" width="10.7109375" customWidth="1"/>
    <col min="14" max="14" width="14.7109375" customWidth="1"/>
    <col min="15" max="15" width="3.5703125" style="90" customWidth="1"/>
    <col min="16" max="16" width="7" customWidth="1"/>
    <col min="17" max="17" width="36.7109375" customWidth="1"/>
    <col min="18" max="18" width="10.7109375" customWidth="1"/>
    <col min="19" max="19" width="14.7109375" customWidth="1"/>
    <col min="20" max="16384" width="9.140625" style="1"/>
  </cols>
  <sheetData>
    <row r="1" spans="1:19" ht="15" x14ac:dyDescent="0.2">
      <c r="A1" s="3" t="s">
        <v>40</v>
      </c>
      <c r="F1" s="3"/>
      <c r="G1" s="1"/>
      <c r="H1" s="1"/>
      <c r="I1" s="1"/>
      <c r="K1" s="3"/>
      <c r="L1" s="1"/>
      <c r="M1" s="1"/>
      <c r="N1" s="1"/>
      <c r="P1" s="3"/>
      <c r="Q1" s="1"/>
      <c r="R1" s="1"/>
      <c r="S1" s="1"/>
    </row>
    <row r="2" spans="1:19" x14ac:dyDescent="0.2">
      <c r="F2" s="11"/>
      <c r="G2" s="1"/>
      <c r="H2" s="1"/>
      <c r="I2" s="1"/>
      <c r="K2" s="11"/>
      <c r="L2" s="1"/>
      <c r="M2" s="1"/>
      <c r="N2" s="1"/>
      <c r="P2" s="11"/>
      <c r="Q2" s="1"/>
      <c r="R2" s="1"/>
      <c r="S2" s="1"/>
    </row>
    <row r="3" spans="1:19" s="2" customFormat="1" ht="15" x14ac:dyDescent="0.2">
      <c r="A3" s="3"/>
      <c r="B3" s="3"/>
      <c r="C3" s="3"/>
      <c r="D3" s="3"/>
      <c r="E3" s="92"/>
      <c r="F3" s="3"/>
      <c r="G3" s="3"/>
      <c r="H3" s="3"/>
      <c r="I3" s="3"/>
      <c r="J3" s="92"/>
      <c r="K3" s="3"/>
      <c r="L3" s="3"/>
      <c r="M3" s="3"/>
      <c r="N3" s="3"/>
      <c r="O3" s="92"/>
      <c r="P3" s="3"/>
      <c r="Q3" s="3"/>
      <c r="R3" s="3"/>
      <c r="S3" s="3"/>
    </row>
    <row r="4" spans="1:19" s="2" customFormat="1" ht="15" x14ac:dyDescent="0.2">
      <c r="A4" s="3" t="e">
        <f>IF(#REF!="","",#REF!)</f>
        <v>#REF!</v>
      </c>
      <c r="B4" s="3"/>
      <c r="C4" s="3"/>
      <c r="D4" s="3"/>
      <c r="E4" s="92"/>
      <c r="F4" s="3" t="str">
        <f>IF(Tillægsarbejder!A4="","",Tillægsarbejder!A4)</f>
        <v/>
      </c>
      <c r="G4" s="3"/>
      <c r="H4" s="3"/>
      <c r="I4" s="3"/>
      <c r="J4" s="92"/>
      <c r="K4" s="3"/>
      <c r="L4" s="3"/>
      <c r="M4" s="3"/>
      <c r="N4" s="3"/>
      <c r="O4" s="92"/>
      <c r="P4" s="3"/>
      <c r="Q4" s="3"/>
      <c r="R4" s="3"/>
      <c r="S4" s="3"/>
    </row>
    <row r="5" spans="1:19" s="2" customFormat="1" ht="15" x14ac:dyDescent="0.2">
      <c r="A5" s="3" t="str">
        <f>IF(Varmblandet!A5:F5="","",Varmblandet!A5)</f>
        <v>Varmblandet asfalt</v>
      </c>
      <c r="B5" s="3"/>
      <c r="C5" s="3"/>
      <c r="D5" s="3"/>
      <c r="E5" s="92"/>
      <c r="F5" s="3" t="e">
        <f>IF(#REF!="","",#REF!)</f>
        <v>#REF!</v>
      </c>
      <c r="G5" s="3"/>
      <c r="H5" s="3"/>
      <c r="I5" s="3"/>
      <c r="J5" s="92" t="str">
        <f>IF(Varmblandet!J5:O5="","",Varmblandet!J5:O5)</f>
        <v/>
      </c>
      <c r="K5" s="3" t="e">
        <f>IF(#REF!="","",#REF!)</f>
        <v>#REF!</v>
      </c>
      <c r="L5" s="3"/>
      <c r="M5" s="3"/>
      <c r="N5" s="3"/>
      <c r="O5" s="92"/>
      <c r="P5" s="3" t="str">
        <f>IF(Tillægsarbejder!A5="","",Tillægsarbejder!A5)</f>
        <v>Tillægsarbejder</v>
      </c>
      <c r="Q5" s="3"/>
      <c r="R5" s="3"/>
      <c r="S5" s="3"/>
    </row>
    <row r="6" spans="1:19" s="2" customFormat="1" ht="31.5" customHeight="1" x14ac:dyDescent="0.2">
      <c r="A6"/>
      <c r="B6"/>
      <c r="C6"/>
      <c r="D6"/>
      <c r="E6" s="91"/>
      <c r="F6" t="str">
        <f>IF(Tillægsarbejder!A6="","",Tillægsarbejder!A6)</f>
        <v/>
      </c>
      <c r="G6" t="str">
        <f>IF(Tillægsarbejder!B6="","",Tillægsarbejder!B6)</f>
        <v/>
      </c>
      <c r="H6" t="str">
        <f>IF(Tillægsarbejder!C6="","",Tillægsarbejder!C6)</f>
        <v/>
      </c>
      <c r="I6" t="str">
        <f>IF(Tillægsarbejder!D6="","",Tillægsarbejder!D6)</f>
        <v/>
      </c>
      <c r="J6" s="91"/>
      <c r="K6" t="e">
        <f>IF(#REF!="","",#REF!)</f>
        <v>#REF!</v>
      </c>
      <c r="L6"/>
      <c r="M6"/>
      <c r="N6"/>
      <c r="O6" s="91"/>
      <c r="P6" s="3" t="str">
        <f>IF(Tillægsarbejder!A6="","",Tillægsarbejder!A6)</f>
        <v/>
      </c>
      <c r="Q6"/>
      <c r="R6"/>
      <c r="S6"/>
    </row>
    <row r="7" spans="1:19" s="5" customFormat="1" ht="15.75" x14ac:dyDescent="0.2">
      <c r="A7" s="72" t="str">
        <f>IF(Varmblandet!A7="","",Varmblandet!A7)</f>
        <v>Pos.</v>
      </c>
      <c r="B7" s="58" t="str">
        <f>IF(Varmblandet!B7="","",Varmblandet!B7)</f>
        <v>Arbejde</v>
      </c>
      <c r="C7" s="58" t="str">
        <f>IF(Varmblandet!C7="","",Varmblandet!C7)</f>
        <v>Enhed</v>
      </c>
      <c r="D7" s="88" t="str">
        <f>IF(Varmblandet!D7="","",Varmblandet!D7)</f>
        <v>Mængde</v>
      </c>
      <c r="E7" s="91"/>
      <c r="F7" s="72" t="e">
        <f>IF(#REF!="","",#REF!)</f>
        <v>#REF!</v>
      </c>
      <c r="G7" s="58" t="e">
        <f>IF(#REF!="","",#REF!)</f>
        <v>#REF!</v>
      </c>
      <c r="H7" s="58" t="e">
        <f>IF(#REF!="","",#REF!)</f>
        <v>#REF!</v>
      </c>
      <c r="I7" s="88" t="e">
        <f>IF(#REF!="","",#REF!)</f>
        <v>#REF!</v>
      </c>
      <c r="J7" s="91"/>
      <c r="K7" s="72" t="e">
        <f>IF(#REF!="","",#REF!)</f>
        <v>#REF!</v>
      </c>
      <c r="L7" s="58" t="e">
        <f>IF(#REF!="","",#REF!)</f>
        <v>#REF!</v>
      </c>
      <c r="M7" s="58" t="e">
        <f>IF(#REF!="","",#REF!)</f>
        <v>#REF!</v>
      </c>
      <c r="N7" s="88" t="e">
        <f>IF(#REF!="","",#REF!)</f>
        <v>#REF!</v>
      </c>
      <c r="O7" s="91"/>
      <c r="P7" s="72" t="str">
        <f>IF(Tillægsarbejder!A7="","",Tillægsarbejder!A7)</f>
        <v>Pos.</v>
      </c>
      <c r="Q7" s="58" t="str">
        <f>IF(Tillægsarbejder!B7="","",Tillægsarbejder!B7)</f>
        <v>Arbejde</v>
      </c>
      <c r="R7" s="58" t="str">
        <f>IF(Tillægsarbejder!C7="","",Tillægsarbejder!C7)</f>
        <v>Enhed</v>
      </c>
      <c r="S7" s="88" t="str">
        <f>IF(Tillægsarbejder!D7="","",Tillægsarbejder!D7)</f>
        <v>Mængde</v>
      </c>
    </row>
    <row r="8" spans="1:19" s="5" customFormat="1" ht="16.5" thickBot="1" x14ac:dyDescent="0.25">
      <c r="A8" s="74" t="str">
        <f>IF(Varmblandet!A8="","",Varmblandet!A8)</f>
        <v/>
      </c>
      <c r="B8" s="60" t="str">
        <f>IF(Varmblandet!B8="","",Varmblandet!B8)</f>
        <v/>
      </c>
      <c r="C8" s="60" t="str">
        <f>IF(Varmblandet!C8="","",Varmblandet!C8)</f>
        <v/>
      </c>
      <c r="D8" s="89" t="str">
        <f>IF(Varmblandet!D8="","",Varmblandet!D8)</f>
        <v/>
      </c>
      <c r="E8" s="91"/>
      <c r="F8" s="74" t="e">
        <f>IF(#REF!="","",#REF!)</f>
        <v>#REF!</v>
      </c>
      <c r="G8" s="60" t="e">
        <f>IF(#REF!="","",#REF!)</f>
        <v>#REF!</v>
      </c>
      <c r="H8" s="60" t="e">
        <f>IF(#REF!="","",#REF!)</f>
        <v>#REF!</v>
      </c>
      <c r="I8" s="89" t="e">
        <f>IF(#REF!="","",#REF!)</f>
        <v>#REF!</v>
      </c>
      <c r="J8" s="91"/>
      <c r="K8" s="74" t="e">
        <f>IF(#REF!="","",#REF!)</f>
        <v>#REF!</v>
      </c>
      <c r="L8" s="60" t="e">
        <f>IF(#REF!="","",#REF!)</f>
        <v>#REF!</v>
      </c>
      <c r="M8" s="60" t="e">
        <f>IF(#REF!="","",#REF!)</f>
        <v>#REF!</v>
      </c>
      <c r="N8" s="89"/>
      <c r="O8" s="91"/>
      <c r="P8" s="74" t="str">
        <f>IF(Tillægsarbejder!A8="","",Tillægsarbejder!A8)</f>
        <v/>
      </c>
      <c r="Q8" s="60" t="str">
        <f>IF(Tillægsarbejder!B8="","",Tillægsarbejder!B8)</f>
        <v/>
      </c>
      <c r="R8" s="60" t="str">
        <f>IF(Tillægsarbejder!C8="","",Tillægsarbejder!C8)</f>
        <v/>
      </c>
      <c r="S8" s="89"/>
    </row>
    <row r="9" spans="1:19" s="5" customFormat="1" ht="30" customHeight="1" x14ac:dyDescent="0.2">
      <c r="A9" s="53" t="str">
        <f>IF(Varmblandet!A9="","",Varmblandet!A9)</f>
        <v/>
      </c>
      <c r="B9" s="61" t="str">
        <f>IF(Varmblandet!B9="","",Varmblandet!B9)</f>
        <v>PA</v>
      </c>
      <c r="C9" s="29" t="str">
        <f>IF(Varmblandet!C9="","",Varmblandet!C9)</f>
        <v/>
      </c>
      <c r="D9" s="95"/>
      <c r="E9" s="91"/>
      <c r="F9" s="21" t="e">
        <f>IF(#REF!="","",#REF!)</f>
        <v>#REF!</v>
      </c>
      <c r="G9" s="56" t="e">
        <f>IF(#REF!="","",#REF!)</f>
        <v>#REF!</v>
      </c>
      <c r="H9" s="25" t="e">
        <f>IF(#REF!="","",#REF!)</f>
        <v>#REF!</v>
      </c>
      <c r="I9" s="97" t="e">
        <f>IF(#REF!="","",#REF!)</f>
        <v>#REF!</v>
      </c>
      <c r="J9" s="91"/>
      <c r="K9" s="66" t="e">
        <f>IF(#REF!="","",#REF!)</f>
        <v>#REF!</v>
      </c>
      <c r="L9" s="33" t="e">
        <f>IF(#REF!="","",#REF!)</f>
        <v>#REF!</v>
      </c>
      <c r="M9" s="6" t="e">
        <f>IF(#REF!="","",#REF!)</f>
        <v>#REF!</v>
      </c>
      <c r="N9" s="95"/>
      <c r="O9" s="91"/>
      <c r="P9" s="52" t="str">
        <f>IF(Tillægsarbejder!A9="","",Tillægsarbejder!A9)</f>
        <v/>
      </c>
      <c r="Q9" s="63" t="str">
        <f>IF(Tillægsarbejder!B9="","",Tillægsarbejder!B9)</f>
        <v>Bindemiddel</v>
      </c>
      <c r="R9" s="51" t="str">
        <f>IF(Tillægsarbejder!C9="","",Tillægsarbejder!C9)</f>
        <v/>
      </c>
      <c r="S9" s="99"/>
    </row>
    <row r="10" spans="1:19" s="5" customFormat="1" ht="30" customHeight="1" x14ac:dyDescent="0.2">
      <c r="A10" s="53" t="str">
        <f>IF(Varmblandet!A10="","",Varmblandet!A10)</f>
        <v/>
      </c>
      <c r="B10" s="54" t="str">
        <f>IF(Varmblandet!B10="","",Varmblandet!B10)</f>
        <v xml:space="preserve">50 kg/m² PA </v>
      </c>
      <c r="C10" s="29" t="str">
        <f>IF(Varmblandet!C10="","",Varmblandet!C10)</f>
        <v/>
      </c>
      <c r="D10" s="95"/>
      <c r="E10" s="91"/>
      <c r="F10" s="21" t="e">
        <f>IF(#REF!="","",#REF!)</f>
        <v>#REF!</v>
      </c>
      <c r="G10" s="26" t="e">
        <f>IF(#REF!="","",#REF!)</f>
        <v>#REF!</v>
      </c>
      <c r="H10" s="25" t="e">
        <f>IF(#REF!="","",#REF!)</f>
        <v>#REF!</v>
      </c>
      <c r="I10" s="97">
        <v>100</v>
      </c>
      <c r="J10" s="91"/>
      <c r="K10" s="52" t="e">
        <f>IF(#REF!="","",#REF!)</f>
        <v>#REF!</v>
      </c>
      <c r="L10" s="24" t="e">
        <f>IF(#REF!="","",#REF!)</f>
        <v>#REF!</v>
      </c>
      <c r="M10" s="51" t="e">
        <f>IF(#REF!="","",#REF!)</f>
        <v>#REF!</v>
      </c>
      <c r="N10" s="96"/>
      <c r="O10" s="91"/>
      <c r="P10" s="21" t="str">
        <f>IF(Tillægsarbejder!A10="","",Tillægsarbejder!A10)</f>
        <v>23.1</v>
      </c>
      <c r="Q10" s="93" t="str">
        <f>IF(Tillægsarbejder!B10="","",Tillægsarbejder!B10)</f>
        <v>Tillæg for polymer modificeret bindemiddel i  varmblandet asfat</v>
      </c>
      <c r="R10" s="51" t="str">
        <f>IF(Tillægsarbejder!C10="","",Tillægsarbejder!C10)</f>
        <v>t</v>
      </c>
      <c r="S10" s="99">
        <v>30000</v>
      </c>
    </row>
    <row r="11" spans="1:19" s="5" customFormat="1" ht="30" customHeight="1" x14ac:dyDescent="0.2">
      <c r="A11" s="53" t="str">
        <f>IF(Varmblandet!A11="","",Varmblandet!A11)</f>
        <v>21.1</v>
      </c>
      <c r="B11" s="26" t="str">
        <f>IF(Varmblandet!B11="","",Varmblandet!B11)</f>
        <v xml:space="preserve">Jobstørrelse 100 - 250 m² </v>
      </c>
      <c r="C11" s="25" t="str">
        <f>IF(Varmblandet!C11="","",Varmblandet!C11)</f>
        <v>m²</v>
      </c>
      <c r="D11" s="96">
        <v>200</v>
      </c>
      <c r="E11" s="91"/>
      <c r="F11" s="21" t="e">
        <f>IF(#REF!="","",#REF!)</f>
        <v>#REF!</v>
      </c>
      <c r="G11" s="27" t="e">
        <f>IF(#REF!="","",#REF!)</f>
        <v>#REF!</v>
      </c>
      <c r="H11" s="25" t="e">
        <f>IF(#REF!="","",#REF!)</f>
        <v>#REF!</v>
      </c>
      <c r="I11" s="97">
        <v>150</v>
      </c>
      <c r="J11" s="91"/>
      <c r="K11" s="52" t="e">
        <f>IF(#REF!="","",#REF!)</f>
        <v>#REF!</v>
      </c>
      <c r="L11" s="26" t="e">
        <f>IF(#REF!="","",#REF!)</f>
        <v>#REF!</v>
      </c>
      <c r="M11" s="25" t="e">
        <f>IF(#REF!="","",#REF!)</f>
        <v>#REF!</v>
      </c>
      <c r="N11" s="96">
        <v>200</v>
      </c>
      <c r="O11" s="91"/>
      <c r="P11" s="21" t="e">
        <f>IF(Tillægsarbejder!#REF!="","",Tillægsarbejder!#REF!)</f>
        <v>#REF!</v>
      </c>
      <c r="Q11" s="81" t="e">
        <f>IF(Tillægsarbejder!#REF!="","",Tillægsarbejder!#REF!)</f>
        <v>#REF!</v>
      </c>
      <c r="R11" s="51" t="e">
        <f>IF(Tillægsarbejder!#REF!="","",Tillægsarbejder!#REF!)</f>
        <v>#REF!</v>
      </c>
      <c r="S11" s="99">
        <v>30000</v>
      </c>
    </row>
    <row r="12" spans="1:19" s="5" customFormat="1" ht="30" customHeight="1" x14ac:dyDescent="0.2">
      <c r="A12" s="21" t="str">
        <f>IF(Varmblandet!A12="","",Varmblandet!A12)</f>
        <v>21.2</v>
      </c>
      <c r="B12" s="26" t="str">
        <f>IF(Varmblandet!B12="","",Varmblandet!B12)</f>
        <v xml:space="preserve">Jobstørrelse 250 - 500 m² </v>
      </c>
      <c r="C12" s="25" t="str">
        <f>IF(Varmblandet!C12="","",Varmblandet!C12)</f>
        <v>m²</v>
      </c>
      <c r="D12" s="96">
        <v>500</v>
      </c>
      <c r="E12" s="91"/>
      <c r="F12" s="21" t="e">
        <f>IF(#REF!="","",#REF!)</f>
        <v>#REF!</v>
      </c>
      <c r="G12" s="27" t="e">
        <f>IF(#REF!="","",#REF!)</f>
        <v>#REF!</v>
      </c>
      <c r="H12" s="25" t="e">
        <f>IF(#REF!="","",#REF!)</f>
        <v>#REF!</v>
      </c>
      <c r="I12" s="97">
        <v>500</v>
      </c>
      <c r="J12" s="91"/>
      <c r="K12" s="21" t="e">
        <f>IF(#REF!="","",#REF!)</f>
        <v>#REF!</v>
      </c>
      <c r="L12" s="26" t="e">
        <f>IF(#REF!="","",#REF!)</f>
        <v>#REF!</v>
      </c>
      <c r="M12" s="25" t="e">
        <f>IF(#REF!="","",#REF!)</f>
        <v>#REF!</v>
      </c>
      <c r="N12" s="96">
        <v>500</v>
      </c>
      <c r="O12" s="91"/>
      <c r="P12" s="21" t="e">
        <f>IF(Tillægsarbejder!#REF!="","",Tillægsarbejder!#REF!)</f>
        <v>#REF!</v>
      </c>
      <c r="Q12" s="82" t="e">
        <f>IF(Tillægsarbejder!#REF!="","",Tillægsarbejder!#REF!)</f>
        <v>#REF!</v>
      </c>
      <c r="R12" s="51" t="e">
        <f>IF(Tillægsarbejder!#REF!="","",Tillægsarbejder!#REF!)</f>
        <v>#REF!</v>
      </c>
      <c r="S12" s="99">
        <v>30000</v>
      </c>
    </row>
    <row r="13" spans="1:19" s="5" customFormat="1" ht="30" customHeight="1" x14ac:dyDescent="0.2">
      <c r="A13" s="21" t="str">
        <f>IF(Varmblandet!A13="","",Varmblandet!A13)</f>
        <v>21.3</v>
      </c>
      <c r="B13" s="26" t="str">
        <f>IF(Varmblandet!B13="","",Varmblandet!B13)</f>
        <v xml:space="preserve">Jobstørrelse 501 - 1500 m² </v>
      </c>
      <c r="C13" s="25" t="str">
        <f>IF(Varmblandet!C13="","",Varmblandet!C13)</f>
        <v>m²</v>
      </c>
      <c r="D13" s="96">
        <v>1000</v>
      </c>
      <c r="E13" s="91"/>
      <c r="F13" s="21" t="e">
        <f>IF(#REF!="","",#REF!)</f>
        <v>#REF!</v>
      </c>
      <c r="G13" s="27" t="e">
        <f>IF(#REF!="","",#REF!)</f>
        <v>#REF!</v>
      </c>
      <c r="H13" s="25" t="e">
        <f>IF(#REF!="","",#REF!)</f>
        <v>#REF!</v>
      </c>
      <c r="I13" s="97">
        <v>0</v>
      </c>
      <c r="J13" s="91"/>
      <c r="K13" s="21" t="e">
        <f>IF(#REF!="","",#REF!)</f>
        <v>#REF!</v>
      </c>
      <c r="L13" s="48" t="e">
        <f>IF(#REF!="","",#REF!)</f>
        <v>#REF!</v>
      </c>
      <c r="M13" s="25" t="e">
        <f>IF(#REF!="","",#REF!)</f>
        <v>#REF!</v>
      </c>
      <c r="N13" s="96">
        <v>1000</v>
      </c>
      <c r="O13" s="91"/>
      <c r="P13" s="21" t="e">
        <f>IF(Tillægsarbejder!#REF!="","",Tillægsarbejder!#REF!)</f>
        <v>#REF!</v>
      </c>
      <c r="Q13" s="81" t="e">
        <f>IF(Tillægsarbejder!#REF!="","",Tillægsarbejder!#REF!)</f>
        <v>#REF!</v>
      </c>
      <c r="R13" s="17" t="e">
        <f>IF(Tillægsarbejder!#REF!="","",Tillægsarbejder!#REF!)</f>
        <v>#REF!</v>
      </c>
      <c r="S13" s="99">
        <v>10000</v>
      </c>
    </row>
    <row r="14" spans="1:19" s="5" customFormat="1" ht="30" customHeight="1" x14ac:dyDescent="0.2">
      <c r="A14" s="21" t="str">
        <f>IF(Varmblandet!A14="","",Varmblandet!A14)</f>
        <v>21.4</v>
      </c>
      <c r="B14" s="26" t="str">
        <f>IF(Varmblandet!B14="","",Varmblandet!B14)</f>
        <v xml:space="preserve">Jobstørrelse 1501 - 3000 m² </v>
      </c>
      <c r="C14" s="25" t="str">
        <f>IF(Varmblandet!C14="","",Varmblandet!C14)</f>
        <v>m²</v>
      </c>
      <c r="D14" s="96">
        <v>2000</v>
      </c>
      <c r="E14" s="91"/>
      <c r="F14" s="21" t="e">
        <f>IF(#REF!="","",#REF!)</f>
        <v>#REF!</v>
      </c>
      <c r="G14" s="28" t="e">
        <f>IF(#REF!="","",#REF!)</f>
        <v>#REF!</v>
      </c>
      <c r="H14" s="25" t="e">
        <f>IF(#REF!="","",#REF!)</f>
        <v>#REF!</v>
      </c>
      <c r="I14" s="98"/>
      <c r="J14" s="91"/>
      <c r="K14" s="21" t="e">
        <f>IF(#REF!="","",#REF!)</f>
        <v>#REF!</v>
      </c>
      <c r="L14" s="48" t="e">
        <f>IF(#REF!="","",#REF!)</f>
        <v>#REF!</v>
      </c>
      <c r="M14" s="25" t="e">
        <f>IF(#REF!="","",#REF!)</f>
        <v>#REF!</v>
      </c>
      <c r="N14" s="96">
        <v>1500</v>
      </c>
      <c r="O14" s="91"/>
      <c r="P14" s="21" t="str">
        <f>IF(Tillægsarbejder!A12="","",Tillægsarbejder!A12)</f>
        <v/>
      </c>
      <c r="Q14" s="7" t="str">
        <f>IF(Tillægsarbejder!B12="","",Tillægsarbejder!B12)</f>
        <v/>
      </c>
      <c r="R14" s="10" t="str">
        <f>IF(Tillægsarbejder!C12="","",Tillægsarbejder!C12)</f>
        <v/>
      </c>
      <c r="S14" s="99"/>
    </row>
    <row r="15" spans="1:19" s="5" customFormat="1" ht="30" customHeight="1" x14ac:dyDescent="0.2">
      <c r="A15" s="21" t="str">
        <f>IF(Varmblandet!A15="","",Varmblandet!A15)</f>
        <v>21.5</v>
      </c>
      <c r="B15" s="26" t="str">
        <f>IF(Varmblandet!B15="","",Varmblandet!B15)</f>
        <v xml:space="preserve">Jobstørrelse 3001 - 5000 m² </v>
      </c>
      <c r="C15" s="25" t="str">
        <f>IF(Varmblandet!C15="","",Varmblandet!C15)</f>
        <v>m²</v>
      </c>
      <c r="D15" s="96">
        <v>3500</v>
      </c>
      <c r="E15" s="91"/>
      <c r="F15" s="21" t="e">
        <f>IF(#REF!="","",#REF!)</f>
        <v>#REF!</v>
      </c>
      <c r="G15" s="56" t="e">
        <f>IF(#REF!="","",#REF!)</f>
        <v>#REF!</v>
      </c>
      <c r="H15" s="25" t="e">
        <f>IF(#REF!="","",#REF!)</f>
        <v>#REF!</v>
      </c>
      <c r="I15" s="98"/>
      <c r="J15" s="91"/>
      <c r="K15" s="21" t="e">
        <f>IF(#REF!="","",#REF!)</f>
        <v>#REF!</v>
      </c>
      <c r="L15" s="48" t="e">
        <f>IF(#REF!="","",#REF!)</f>
        <v>#REF!</v>
      </c>
      <c r="M15" s="25" t="e">
        <f>IF(#REF!="","",#REF!)</f>
        <v>#REF!</v>
      </c>
      <c r="N15" s="96">
        <v>2000</v>
      </c>
      <c r="O15" s="91"/>
      <c r="P15" s="21" t="str">
        <f>IF(Tillægsarbejder!A13="","",Tillægsarbejder!A13)</f>
        <v/>
      </c>
      <c r="Q15" s="77" t="str">
        <f>IF(Tillægsarbejder!B13="","",Tillægsarbejder!B13)</f>
        <v>Hånd- og maskinopretning med PA eller AB</v>
      </c>
      <c r="R15" s="10" t="str">
        <f>IF(Tillægsarbejder!C13="","",Tillægsarbejder!C13)</f>
        <v/>
      </c>
      <c r="S15" s="99"/>
    </row>
    <row r="16" spans="1:19" s="5" customFormat="1" ht="30" customHeight="1" x14ac:dyDescent="0.2">
      <c r="A16" s="21" t="str">
        <f>IF(Varmblandet!A16="","",Varmblandet!A16)</f>
        <v>21.6</v>
      </c>
      <c r="B16" s="26" t="str">
        <f>IF(Varmblandet!B16="","",Varmblandet!B16)</f>
        <v>Jobstørrelse &gt; 5000 m²</v>
      </c>
      <c r="C16" s="25" t="str">
        <f>IF(Varmblandet!C16="","",Varmblandet!C16)</f>
        <v>m²</v>
      </c>
      <c r="D16" s="96">
        <v>0</v>
      </c>
      <c r="E16" s="91"/>
      <c r="F16" s="21" t="e">
        <f>IF(#REF!="","",#REF!)</f>
        <v>#REF!</v>
      </c>
      <c r="G16" s="26" t="e">
        <f>IF(#REF!="","",#REF!)</f>
        <v>#REF!</v>
      </c>
      <c r="H16" s="25" t="e">
        <f>IF(#REF!="","",#REF!)</f>
        <v>#REF!</v>
      </c>
      <c r="I16" s="97">
        <v>0</v>
      </c>
      <c r="J16" s="91"/>
      <c r="K16" s="21" t="e">
        <f>IF(#REF!="","",#REF!)</f>
        <v>#REF!</v>
      </c>
      <c r="L16" s="30" t="e">
        <f>IF(#REF!="","",#REF!)</f>
        <v>#REF!</v>
      </c>
      <c r="M16" s="25" t="e">
        <f>IF(#REF!="","",#REF!)</f>
        <v>#REF!</v>
      </c>
      <c r="N16" s="96">
        <v>100</v>
      </c>
      <c r="O16" s="91"/>
      <c r="P16" s="21" t="str">
        <f>IF(Tillægsarbejder!A14="","",Tillægsarbejder!A14)</f>
        <v>24.1</v>
      </c>
      <c r="Q16" s="9" t="str">
        <f>IF(Tillægsarbejder!B14="","",Tillægsarbejder!B14)</f>
        <v>Håndopretning</v>
      </c>
      <c r="R16" s="8" t="str">
        <f>IF(Tillægsarbejder!C14="","",Tillægsarbejder!C14)</f>
        <v>t</v>
      </c>
      <c r="S16" s="99">
        <v>10</v>
      </c>
    </row>
    <row r="17" spans="1:19" s="5" customFormat="1" ht="30" customHeight="1" x14ac:dyDescent="0.2">
      <c r="A17" s="21" t="str">
        <f>IF(Varmblandet!A17="","",Varmblandet!A17)</f>
        <v>21.7</v>
      </c>
      <c r="B17" s="26" t="str">
        <f>IF(Varmblandet!B17="","",Varmblandet!B17)</f>
        <v>Reguleringspris for mer- eller mindreforbrug af PA</v>
      </c>
      <c r="C17" s="25" t="str">
        <f>IF(Varmblandet!C17="","",Varmblandet!C17)</f>
        <v>t</v>
      </c>
      <c r="D17" s="96">
        <v>100</v>
      </c>
      <c r="E17" s="91"/>
      <c r="F17" s="21" t="e">
        <f>IF(#REF!="","",#REF!)</f>
        <v>#REF!</v>
      </c>
      <c r="G17" s="27" t="e">
        <f>IF(#REF!="","",#REF!)</f>
        <v>#REF!</v>
      </c>
      <c r="H17" s="25" t="e">
        <f>IF(#REF!="","",#REF!)</f>
        <v>#REF!</v>
      </c>
      <c r="I17" s="97">
        <v>0</v>
      </c>
      <c r="J17" s="91"/>
      <c r="K17" s="21" t="e">
        <f>IF(#REF!="","",#REF!)</f>
        <v>#REF!</v>
      </c>
      <c r="L17" s="30" t="e">
        <f>IF(#REF!="","",#REF!)</f>
        <v>#REF!</v>
      </c>
      <c r="M17" s="25" t="e">
        <f>IF(#REF!="","",#REF!)</f>
        <v>#REF!</v>
      </c>
      <c r="N17" s="96"/>
      <c r="O17" s="91"/>
      <c r="P17" s="21" t="str">
        <f>IF(Tillægsarbejder!A15="","",Tillægsarbejder!A15)</f>
        <v>24.2</v>
      </c>
      <c r="Q17" s="9" t="str">
        <f>IF(Tillægsarbejder!B15="","",Tillægsarbejder!B15)</f>
        <v>Maskinafretning 25 - 50 ton</v>
      </c>
      <c r="R17" s="8" t="str">
        <f>IF(Tillægsarbejder!C15="","",Tillægsarbejder!C15)</f>
        <v>t</v>
      </c>
      <c r="S17" s="99">
        <v>35</v>
      </c>
    </row>
    <row r="18" spans="1:19" s="5" customFormat="1" ht="30" customHeight="1" x14ac:dyDescent="0.2">
      <c r="A18" s="21" t="e">
        <f>IF(Varmblandet!#REF!="","",Varmblandet!#REF!)</f>
        <v>#REF!</v>
      </c>
      <c r="B18" s="24" t="e">
        <f>IF(Varmblandet!#REF!="","",Varmblandet!#REF!)</f>
        <v>#REF!</v>
      </c>
      <c r="C18" s="25" t="e">
        <f>IF(Varmblandet!#REF!="","",Varmblandet!#REF!)</f>
        <v>#REF!</v>
      </c>
      <c r="D18" s="96"/>
      <c r="E18" s="91"/>
      <c r="F18" s="21" t="e">
        <f>IF(#REF!="","",#REF!)</f>
        <v>#REF!</v>
      </c>
      <c r="G18" s="27" t="e">
        <f>IF(#REF!="","",#REF!)</f>
        <v>#REF!</v>
      </c>
      <c r="H18" s="25" t="e">
        <f>IF(#REF!="","",#REF!)</f>
        <v>#REF!</v>
      </c>
      <c r="I18" s="97">
        <v>0</v>
      </c>
      <c r="J18" s="91"/>
      <c r="K18" s="21" t="e">
        <f>IF(#REF!="","",#REF!)</f>
        <v>#REF!</v>
      </c>
      <c r="L18" s="24" t="e">
        <f>IF(#REF!="","",#REF!)</f>
        <v>#REF!</v>
      </c>
      <c r="M18" s="51" t="e">
        <f>IF(#REF!="","",#REF!)</f>
        <v>#REF!</v>
      </c>
      <c r="N18" s="96"/>
      <c r="O18" s="91"/>
      <c r="P18" s="49" t="e">
        <f>IF(Tillægsarbejder!#REF!="","",Tillægsarbejder!#REF!)</f>
        <v>#REF!</v>
      </c>
      <c r="Q18" s="83" t="e">
        <f>IF(Tillægsarbejder!#REF!="","",Tillægsarbejder!#REF!)</f>
        <v>#REF!</v>
      </c>
      <c r="R18" s="18" t="e">
        <f>IF(Tillægsarbejder!#REF!="","",Tillægsarbejder!#REF!)</f>
        <v>#REF!</v>
      </c>
      <c r="S18" s="99"/>
    </row>
    <row r="19" spans="1:19" s="5" customFormat="1" ht="30" customHeight="1" x14ac:dyDescent="0.2">
      <c r="A19" s="21" t="str">
        <f>IF(Varmblandet!A19="","",Varmblandet!A19)</f>
        <v/>
      </c>
      <c r="B19" s="24" t="str">
        <f>IF(Varmblandet!B19="","",Varmblandet!B19)</f>
        <v>60 kg/m² PA</v>
      </c>
      <c r="C19" s="25" t="str">
        <f>IF(Varmblandet!C19="","",Varmblandet!C19)</f>
        <v/>
      </c>
      <c r="D19" s="96"/>
      <c r="E19" s="91"/>
      <c r="F19" s="21" t="e">
        <f>IF(#REF!="","",#REF!)</f>
        <v>#REF!</v>
      </c>
      <c r="G19" s="27" t="e">
        <f>IF(#REF!="","",#REF!)</f>
        <v>#REF!</v>
      </c>
      <c r="H19" s="25" t="e">
        <f>IF(#REF!="","",#REF!)</f>
        <v>#REF!</v>
      </c>
      <c r="I19" s="97">
        <v>1500</v>
      </c>
      <c r="J19" s="91"/>
      <c r="K19" s="52" t="e">
        <f>IF(#REF!="","",#REF!)</f>
        <v>#REF!</v>
      </c>
      <c r="L19" s="26" t="e">
        <f>IF(#REF!="","",#REF!)</f>
        <v>#REF!</v>
      </c>
      <c r="M19" s="25" t="e">
        <f>IF(#REF!="","",#REF!)</f>
        <v>#REF!</v>
      </c>
      <c r="N19" s="96">
        <v>200</v>
      </c>
      <c r="O19" s="91"/>
      <c r="P19" s="49" t="str">
        <f>IF(Tillægsarbejder!A19="","",Tillægsarbejder!A19)</f>
        <v/>
      </c>
      <c r="Q19" s="84" t="str">
        <f>IF(Tillægsarbejder!B19="","",Tillægsarbejder!B19)</f>
        <v>Fræsearbejder mv.</v>
      </c>
      <c r="R19" s="18" t="str">
        <f>IF(Tillægsarbejder!C19="","",Tillægsarbejder!C19)</f>
        <v/>
      </c>
      <c r="S19" s="99"/>
    </row>
    <row r="20" spans="1:19" s="5" customFormat="1" ht="30" customHeight="1" x14ac:dyDescent="0.2">
      <c r="A20" s="21" t="str">
        <f>IF(Varmblandet!A20="","",Varmblandet!A20)</f>
        <v>21.8</v>
      </c>
      <c r="B20" s="26" t="str">
        <f>IF(Varmblandet!B20="","",Varmblandet!B20)</f>
        <v xml:space="preserve">Jobstørrelse 100 - 250 m² </v>
      </c>
      <c r="C20" s="25" t="str">
        <f>IF(Varmblandet!C20="","",Varmblandet!C20)</f>
        <v>m²</v>
      </c>
      <c r="D20" s="96">
        <v>200</v>
      </c>
      <c r="E20" s="91"/>
      <c r="F20" s="21" t="e">
        <f>IF(#REF!="","",#REF!)</f>
        <v>#REF!</v>
      </c>
      <c r="G20" s="27" t="e">
        <f>IF(#REF!="","",#REF!)</f>
        <v>#REF!</v>
      </c>
      <c r="H20" s="25" t="e">
        <f>IF(#REF!="","",#REF!)</f>
        <v>#REF!</v>
      </c>
      <c r="I20" s="97">
        <v>3500</v>
      </c>
      <c r="J20" s="91"/>
      <c r="K20" s="21" t="e">
        <f>IF(#REF!="","",#REF!)</f>
        <v>#REF!</v>
      </c>
      <c r="L20" s="26" t="e">
        <f>IF(#REF!="","",#REF!)</f>
        <v>#REF!</v>
      </c>
      <c r="M20" s="25" t="e">
        <f>IF(#REF!="","",#REF!)</f>
        <v>#REF!</v>
      </c>
      <c r="N20" s="96">
        <v>500</v>
      </c>
      <c r="O20" s="91"/>
      <c r="P20" s="21" t="str">
        <f>IF(Tillægsarbejder!A20="","",Tillægsarbejder!A20)</f>
        <v>25.1</v>
      </c>
      <c r="Q20" s="19" t="str">
        <f>IF(Tillægsarbejder!B20="","",Tillægsarbejder!B20)</f>
        <v>Planfræsning. 0-30 mm tykkelse. Jobstørrelse &lt; 50 m2</v>
      </c>
      <c r="R20" s="17" t="str">
        <f>IF(Tillægsarbejder!C20="","",Tillægsarbejder!C20)</f>
        <v>m2</v>
      </c>
      <c r="S20" s="99">
        <v>0</v>
      </c>
    </row>
    <row r="21" spans="1:19" s="5" customFormat="1" ht="30" customHeight="1" x14ac:dyDescent="0.2">
      <c r="A21" s="21" t="str">
        <f>IF(Varmblandet!A21="","",Varmblandet!A21)</f>
        <v>21.9</v>
      </c>
      <c r="B21" s="26" t="str">
        <f>IF(Varmblandet!B21="","",Varmblandet!B21)</f>
        <v xml:space="preserve">Jobstørrelse 250 - 500 m² </v>
      </c>
      <c r="C21" s="25" t="str">
        <f>IF(Varmblandet!C21="","",Varmblandet!C21)</f>
        <v>m²</v>
      </c>
      <c r="D21" s="96">
        <v>500</v>
      </c>
      <c r="E21" s="91"/>
      <c r="F21" s="21" t="e">
        <f>IF(#REF!="","",#REF!)</f>
        <v>#REF!</v>
      </c>
      <c r="G21" s="28" t="e">
        <f>IF(#REF!="","",#REF!)</f>
        <v>#REF!</v>
      </c>
      <c r="H21" s="25" t="e">
        <f>IF(#REF!="","",#REF!)</f>
        <v>#REF!</v>
      </c>
      <c r="I21" s="98"/>
      <c r="J21" s="91"/>
      <c r="K21" s="21" t="e">
        <f>IF(#REF!="","",#REF!)</f>
        <v>#REF!</v>
      </c>
      <c r="L21" s="48" t="e">
        <f>IF(#REF!="","",#REF!)</f>
        <v>#REF!</v>
      </c>
      <c r="M21" s="25" t="e">
        <f>IF(#REF!="","",#REF!)</f>
        <v>#REF!</v>
      </c>
      <c r="N21" s="96">
        <v>1000</v>
      </c>
      <c r="O21" s="91"/>
      <c r="P21" s="21" t="str">
        <f>IF(Tillægsarbejder!A21="","",Tillægsarbejder!A21)</f>
        <v>25.2</v>
      </c>
      <c r="Q21" s="19" t="str">
        <f>IF(Tillægsarbejder!B21="","",Tillægsarbejder!B21)</f>
        <v>Planfræsning. 0-30 mm tykkelse. Jobstørrelse 51 - 100 m2</v>
      </c>
      <c r="R21" s="17" t="str">
        <f>IF(Tillægsarbejder!C21="","",Tillægsarbejder!C21)</f>
        <v>m2</v>
      </c>
      <c r="S21" s="99">
        <v>100</v>
      </c>
    </row>
    <row r="22" spans="1:19" s="5" customFormat="1" ht="30" customHeight="1" x14ac:dyDescent="0.2">
      <c r="A22" s="21" t="str">
        <f>IF(Varmblandet!A22="","",Varmblandet!A22)</f>
        <v>21.10</v>
      </c>
      <c r="B22" s="48" t="str">
        <f>IF(Varmblandet!B22="","",Varmblandet!B22)</f>
        <v xml:space="preserve">Jobstørrelse 501 - 1500 m² </v>
      </c>
      <c r="C22" s="25" t="str">
        <f>IF(Varmblandet!C22="","",Varmblandet!C22)</f>
        <v>m²</v>
      </c>
      <c r="D22" s="96">
        <v>1000</v>
      </c>
      <c r="E22" s="91"/>
      <c r="F22" s="21" t="e">
        <f>IF(#REF!="","",#REF!)</f>
        <v>#REF!</v>
      </c>
      <c r="G22" s="56" t="e">
        <f>IF(#REF!="","",#REF!)</f>
        <v>#REF!</v>
      </c>
      <c r="H22" s="25" t="e">
        <f>IF(#REF!="","",#REF!)</f>
        <v>#REF!</v>
      </c>
      <c r="I22" s="97"/>
      <c r="J22" s="91"/>
      <c r="K22" s="21" t="e">
        <f>IF(#REF!="","",#REF!)</f>
        <v>#REF!</v>
      </c>
      <c r="L22" s="48" t="e">
        <f>IF(#REF!="","",#REF!)</f>
        <v>#REF!</v>
      </c>
      <c r="M22" s="25" t="e">
        <f>IF(#REF!="","",#REF!)</f>
        <v>#REF!</v>
      </c>
      <c r="N22" s="96">
        <v>1500</v>
      </c>
      <c r="O22" s="91"/>
      <c r="P22" s="21" t="str">
        <f>IF(Tillægsarbejder!A25="","",Tillægsarbejder!A25)</f>
        <v>25.6</v>
      </c>
      <c r="Q22" s="19" t="str">
        <f>IF(Tillægsarbejder!B25="","",Tillægsarbejder!B25)</f>
        <v>Planfræsning. 0-30 mm tykkelse. Jobstørrelse &gt; 4000 m2</v>
      </c>
      <c r="R22" s="17" t="str">
        <f>IF(Tillægsarbejder!C25="","",Tillægsarbejder!C25)</f>
        <v>m2</v>
      </c>
      <c r="S22" s="99">
        <v>0</v>
      </c>
    </row>
    <row r="23" spans="1:19" s="5" customFormat="1" ht="30" customHeight="1" x14ac:dyDescent="0.2">
      <c r="A23" s="21" t="str">
        <f>IF(Varmblandet!A23="","",Varmblandet!A23)</f>
        <v>21.11</v>
      </c>
      <c r="B23" s="48" t="str">
        <f>IF(Varmblandet!B23="","",Varmblandet!B23)</f>
        <v xml:space="preserve">Jobstørrelse 1501 - 3000 m² </v>
      </c>
      <c r="C23" s="25" t="str">
        <f>IF(Varmblandet!C23="","",Varmblandet!C23)</f>
        <v>m²</v>
      </c>
      <c r="D23" s="96">
        <v>2000</v>
      </c>
      <c r="E23" s="91"/>
      <c r="F23" s="21" t="e">
        <f>IF(#REF!="","",#REF!)</f>
        <v>#REF!</v>
      </c>
      <c r="G23" s="26" t="e">
        <f>IF(#REF!="","",#REF!)</f>
        <v>#REF!</v>
      </c>
      <c r="H23" s="25" t="e">
        <f>IF(#REF!="","",#REF!)</f>
        <v>#REF!</v>
      </c>
      <c r="I23" s="97">
        <v>0</v>
      </c>
      <c r="J23" s="91"/>
      <c r="K23" s="21" t="e">
        <f>IF(#REF!="","",#REF!)</f>
        <v>#REF!</v>
      </c>
      <c r="L23" s="48" t="e">
        <f>IF(#REF!="","",#REF!)</f>
        <v>#REF!</v>
      </c>
      <c r="M23" s="25" t="e">
        <f>IF(#REF!="","",#REF!)</f>
        <v>#REF!</v>
      </c>
      <c r="N23" s="96">
        <v>2000</v>
      </c>
      <c r="O23" s="91"/>
      <c r="P23" s="21" t="e">
        <f>IF(Tillægsarbejder!#REF!="","",Tillægsarbejder!#REF!)</f>
        <v>#REF!</v>
      </c>
      <c r="Q23" s="78" t="e">
        <f>IF(Tillægsarbejder!#REF!="","",Tillægsarbejder!#REF!)</f>
        <v>#REF!</v>
      </c>
      <c r="R23" s="31" t="e">
        <f>IF(Tillægsarbejder!#REF!="","",Tillægsarbejder!#REF!)</f>
        <v>#REF!</v>
      </c>
      <c r="S23" s="99">
        <v>0</v>
      </c>
    </row>
    <row r="24" spans="1:19" s="5" customFormat="1" ht="30" customHeight="1" x14ac:dyDescent="0.2">
      <c r="A24" s="21" t="str">
        <f>IF(Varmblandet!A24="","",Varmblandet!A24)</f>
        <v>21.12</v>
      </c>
      <c r="B24" s="48" t="str">
        <f>IF(Varmblandet!B24="","",Varmblandet!B24)</f>
        <v xml:space="preserve">Jobstørrelse 3001 - 5000 m² </v>
      </c>
      <c r="C24" s="25" t="str">
        <f>IF(Varmblandet!C24="","",Varmblandet!C24)</f>
        <v>m²</v>
      </c>
      <c r="D24" s="96">
        <v>3500</v>
      </c>
      <c r="E24" s="91"/>
      <c r="F24" s="21" t="e">
        <f>IF(#REF!="","",#REF!)</f>
        <v>#REF!</v>
      </c>
      <c r="G24" s="27" t="e">
        <f>IF(#REF!="","",#REF!)</f>
        <v>#REF!</v>
      </c>
      <c r="H24" s="25" t="e">
        <f>IF(#REF!="","",#REF!)</f>
        <v>#REF!</v>
      </c>
      <c r="I24" s="97">
        <v>0</v>
      </c>
      <c r="J24" s="91"/>
      <c r="K24" s="21" t="e">
        <f>IF(#REF!="","",#REF!)</f>
        <v>#REF!</v>
      </c>
      <c r="L24" s="30" t="e">
        <f>IF(#REF!="","",#REF!)</f>
        <v>#REF!</v>
      </c>
      <c r="M24" s="25" t="e">
        <f>IF(#REF!="","",#REF!)</f>
        <v>#REF!</v>
      </c>
      <c r="N24" s="96">
        <v>100</v>
      </c>
      <c r="O24" s="91"/>
      <c r="P24" s="21" t="e">
        <f>IF(Tillægsarbejder!#REF!="","",Tillægsarbejder!#REF!)</f>
        <v>#REF!</v>
      </c>
      <c r="Q24" s="78" t="e">
        <f>IF(Tillægsarbejder!#REF!="","",Tillægsarbejder!#REF!)</f>
        <v>#REF!</v>
      </c>
      <c r="R24" s="31" t="e">
        <f>IF(Tillægsarbejder!#REF!="","",Tillægsarbejder!#REF!)</f>
        <v>#REF!</v>
      </c>
      <c r="S24" s="99">
        <v>50</v>
      </c>
    </row>
    <row r="25" spans="1:19" s="5" customFormat="1" ht="30" customHeight="1" x14ac:dyDescent="0.2">
      <c r="A25" s="21" t="str">
        <f>IF(Varmblandet!A25="","",Varmblandet!A25)</f>
        <v>21.13</v>
      </c>
      <c r="B25" s="26" t="str">
        <f>IF(Varmblandet!B25="","",Varmblandet!B25)</f>
        <v>Jobstørrelse &gt; 5000 m²</v>
      </c>
      <c r="C25" s="25" t="str">
        <f>IF(Varmblandet!C25="","",Varmblandet!C25)</f>
        <v>m²</v>
      </c>
      <c r="D25" s="96">
        <v>0</v>
      </c>
      <c r="E25" s="91"/>
      <c r="F25" s="21" t="e">
        <f>IF(#REF!="","",#REF!)</f>
        <v>#REF!</v>
      </c>
      <c r="G25" s="27" t="e">
        <f>IF(#REF!="","",#REF!)</f>
        <v>#REF!</v>
      </c>
      <c r="H25" s="25" t="e">
        <f>IF(#REF!="","",#REF!)</f>
        <v>#REF!</v>
      </c>
      <c r="I25" s="97">
        <v>0</v>
      </c>
      <c r="J25" s="91"/>
      <c r="K25" s="21" t="e">
        <f>IF(#REF!="","",#REF!)</f>
        <v>#REF!</v>
      </c>
      <c r="L25" s="48" t="e">
        <f>IF(#REF!="","",#REF!)</f>
        <v>#REF!</v>
      </c>
      <c r="M25" s="25" t="e">
        <f>IF(#REF!="","",#REF!)</f>
        <v>#REF!</v>
      </c>
      <c r="N25" s="96"/>
      <c r="O25" s="91"/>
      <c r="P25" s="21" t="e">
        <f>IF(Tillægsarbejder!#REF!="","",Tillægsarbejder!#REF!)</f>
        <v>#REF!</v>
      </c>
      <c r="Q25" s="78" t="e">
        <f>IF(Tillægsarbejder!#REF!="","",Tillægsarbejder!#REF!)</f>
        <v>#REF!</v>
      </c>
      <c r="R25" s="31" t="e">
        <f>IF(Tillægsarbejder!#REF!="","",Tillægsarbejder!#REF!)</f>
        <v>#REF!</v>
      </c>
      <c r="S25" s="99">
        <v>500</v>
      </c>
    </row>
    <row r="26" spans="1:19" s="5" customFormat="1" ht="30" customHeight="1" x14ac:dyDescent="0.2">
      <c r="A26" s="21" t="str">
        <f>IF(Varmblandet!A26="","",Varmblandet!A26)</f>
        <v>21.14</v>
      </c>
      <c r="B26" s="30" t="str">
        <f>IF(Varmblandet!B26="","",Varmblandet!B26)</f>
        <v>Reguleringspris for mer- eller mindreforbrug af PA</v>
      </c>
      <c r="C26" s="25" t="str">
        <f>IF(Varmblandet!C26="","",Varmblandet!C26)</f>
        <v>t</v>
      </c>
      <c r="D26" s="96">
        <v>100</v>
      </c>
      <c r="E26" s="91"/>
      <c r="F26" s="21" t="e">
        <f>IF(#REF!="","",#REF!)</f>
        <v>#REF!</v>
      </c>
      <c r="G26" s="27" t="e">
        <f>IF(#REF!="","",#REF!)</f>
        <v>#REF!</v>
      </c>
      <c r="H26" s="25" t="e">
        <f>IF(#REF!="","",#REF!)</f>
        <v>#REF!</v>
      </c>
      <c r="I26" s="97">
        <v>0</v>
      </c>
      <c r="J26" s="91"/>
      <c r="K26" s="21" t="e">
        <f>IF(#REF!="","",#REF!)</f>
        <v>#REF!</v>
      </c>
      <c r="L26" s="63" t="e">
        <f>IF(#REF!="","",#REF!)</f>
        <v>#REF!</v>
      </c>
      <c r="M26" s="51" t="e">
        <f>IF(#REF!="","",#REF!)</f>
        <v>#REF!</v>
      </c>
      <c r="N26" s="96"/>
      <c r="O26" s="91"/>
      <c r="P26" s="21" t="e">
        <f>IF(Tillægsarbejder!#REF!="","",Tillægsarbejder!#REF!)</f>
        <v>#REF!</v>
      </c>
      <c r="Q26" s="78" t="e">
        <f>IF(Tillægsarbejder!#REF!="","",Tillægsarbejder!#REF!)</f>
        <v>#REF!</v>
      </c>
      <c r="R26" s="31" t="e">
        <f>IF(Tillægsarbejder!#REF!="","",Tillægsarbejder!#REF!)</f>
        <v>#REF!</v>
      </c>
      <c r="S26" s="99">
        <v>0</v>
      </c>
    </row>
    <row r="27" spans="1:19" s="5" customFormat="1" ht="30" customHeight="1" x14ac:dyDescent="0.2">
      <c r="A27" s="21" t="str">
        <f>IF(Varmblandet!A46="","",Varmblandet!A46)</f>
        <v/>
      </c>
      <c r="B27" s="30" t="str">
        <f>IF(Varmblandet!B46="","",Varmblandet!B46)</f>
        <v/>
      </c>
      <c r="C27" s="25" t="str">
        <f>IF(Varmblandet!C46="","",Varmblandet!C46)</f>
        <v/>
      </c>
      <c r="D27" s="96"/>
      <c r="E27" s="91"/>
      <c r="F27" s="21" t="e">
        <f>IF(#REF!="","",#REF!)</f>
        <v>#REF!</v>
      </c>
      <c r="G27" s="28" t="e">
        <f>IF(#REF!="","",#REF!)</f>
        <v>#REF!</v>
      </c>
      <c r="H27" s="25" t="e">
        <f>IF(#REF!="","",#REF!)</f>
        <v>#REF!</v>
      </c>
      <c r="I27" s="98"/>
      <c r="J27" s="91"/>
      <c r="K27" s="21" t="e">
        <f>IF(#REF!="","",#REF!)</f>
        <v>#REF!</v>
      </c>
      <c r="L27" s="26" t="e">
        <f>IF(#REF!="","",#REF!)</f>
        <v>#REF!</v>
      </c>
      <c r="M27" s="25" t="e">
        <f>IF(#REF!="","",#REF!)</f>
        <v>#REF!</v>
      </c>
      <c r="N27" s="96">
        <v>500</v>
      </c>
      <c r="O27" s="91"/>
      <c r="P27" s="21" t="e">
        <f>IF(Tillægsarbejder!#REF!="","",Tillægsarbejder!#REF!)</f>
        <v>#REF!</v>
      </c>
      <c r="Q27" s="78" t="e">
        <f>IF(Tillægsarbejder!#REF!="","",Tillægsarbejder!#REF!)</f>
        <v>#REF!</v>
      </c>
      <c r="R27" s="31" t="e">
        <f>IF(Tillægsarbejder!#REF!="","",Tillægsarbejder!#REF!)</f>
        <v>#REF!</v>
      </c>
      <c r="S27" s="99">
        <v>100</v>
      </c>
    </row>
    <row r="28" spans="1:19" s="5" customFormat="1" ht="30" customHeight="1" x14ac:dyDescent="0.2">
      <c r="A28" s="21" t="str">
        <f>IF(Varmblandet!A28="","",Varmblandet!A28)</f>
        <v/>
      </c>
      <c r="B28" s="62" t="str">
        <f>IF(Varmblandet!B28="","",Varmblandet!B28)</f>
        <v>AB</v>
      </c>
      <c r="C28" s="25" t="str">
        <f>IF(Varmblandet!C28="","",Varmblandet!C28)</f>
        <v/>
      </c>
      <c r="D28" s="96"/>
      <c r="E28" s="91"/>
      <c r="F28" s="21" t="e">
        <f>IF(#REF!="","",#REF!)</f>
        <v>#REF!</v>
      </c>
      <c r="G28" s="56" t="e">
        <f>IF(#REF!="","",#REF!)</f>
        <v>#REF!</v>
      </c>
      <c r="H28" s="25" t="e">
        <f>IF(#REF!="","",#REF!)</f>
        <v>#REF!</v>
      </c>
      <c r="I28" s="98"/>
      <c r="J28" s="91"/>
      <c r="K28" s="21" t="e">
        <f>IF(#REF!="","",#REF!)</f>
        <v>#REF!</v>
      </c>
      <c r="L28" s="30" t="e">
        <f>IF(#REF!="","",#REF!)</f>
        <v>#REF!</v>
      </c>
      <c r="M28" s="25" t="e">
        <f>IF(#REF!="","",#REF!)</f>
        <v>#REF!</v>
      </c>
      <c r="N28" s="96">
        <v>100</v>
      </c>
      <c r="O28" s="91"/>
      <c r="P28" s="21" t="e">
        <f>IF(Tillægsarbejder!#REF!="","",Tillægsarbejder!#REF!)</f>
        <v>#REF!</v>
      </c>
      <c r="Q28" s="78" t="e">
        <f>IF(Tillægsarbejder!#REF!="","",Tillægsarbejder!#REF!)</f>
        <v>#REF!</v>
      </c>
      <c r="R28" s="31" t="e">
        <f>IF(Tillægsarbejder!#REF!="","",Tillægsarbejder!#REF!)</f>
        <v>#REF!</v>
      </c>
      <c r="S28" s="99">
        <v>0</v>
      </c>
    </row>
    <row r="29" spans="1:19" s="5" customFormat="1" ht="30" customHeight="1" x14ac:dyDescent="0.2">
      <c r="A29" s="21" t="str">
        <f>IF(Varmblandet!A47="","",Varmblandet!A47)</f>
        <v/>
      </c>
      <c r="B29" s="24" t="str">
        <f>IF(Varmblandet!B47="","",Varmblandet!B47)</f>
        <v>60 kg/m² AB 8</v>
      </c>
      <c r="C29" s="25" t="str">
        <f>IF(Varmblandet!C47="","",Varmblandet!C47)</f>
        <v/>
      </c>
      <c r="D29" s="96"/>
      <c r="E29" s="91"/>
      <c r="F29" s="21" t="e">
        <f>IF(#REF!="","",#REF!)</f>
        <v>#REF!</v>
      </c>
      <c r="G29" s="26" t="e">
        <f>IF(#REF!="","",#REF!)</f>
        <v>#REF!</v>
      </c>
      <c r="H29" s="25" t="e">
        <f>IF(#REF!="","",#REF!)</f>
        <v>#REF!</v>
      </c>
      <c r="I29" s="97">
        <v>0</v>
      </c>
      <c r="J29" s="91"/>
      <c r="K29" s="21" t="e">
        <f>IF(#REF!="","",#REF!)</f>
        <v>#REF!</v>
      </c>
      <c r="L29" s="48" t="e">
        <f>IF(#REF!="","",#REF!)</f>
        <v>#REF!</v>
      </c>
      <c r="M29" s="25" t="e">
        <f>IF(#REF!="","",#REF!)</f>
        <v>#REF!</v>
      </c>
      <c r="N29" s="96">
        <v>500</v>
      </c>
      <c r="O29" s="91"/>
      <c r="P29" s="21" t="str">
        <f>IF(Tillægsarbejder!A27="","",Tillægsarbejder!A27)</f>
        <v>26.1</v>
      </c>
      <c r="Q29" s="19" t="str">
        <f>IF(Tillægsarbejder!B27="","",Tillægsarbejder!B27)</f>
        <v>Bassinudskiftning og genudlægning med AB 30 mm. Jobstørrelse ≤ 100 m2</v>
      </c>
      <c r="R29" s="17" t="str">
        <f>IF(Tillægsarbejder!C27="","",Tillægsarbejder!C27)</f>
        <v>m2</v>
      </c>
      <c r="S29" s="99">
        <v>0</v>
      </c>
    </row>
    <row r="30" spans="1:19" s="5" customFormat="1" ht="30" customHeight="1" x14ac:dyDescent="0.2">
      <c r="A30" s="21" t="str">
        <f>IF(Varmblandet!A48="","",Varmblandet!A48)</f>
        <v>21.29</v>
      </c>
      <c r="B30" s="26" t="str">
        <f>IF(Varmblandet!B48="","",Varmblandet!B48)</f>
        <v xml:space="preserve">Jobstørrelse 100 - 250 m² </v>
      </c>
      <c r="C30" s="25" t="str">
        <f>IF(Varmblandet!C48="","",Varmblandet!C48)</f>
        <v>m²</v>
      </c>
      <c r="D30" s="96">
        <v>200</v>
      </c>
      <c r="E30" s="91"/>
      <c r="F30" s="21" t="e">
        <f>IF(#REF!="","",#REF!)</f>
        <v>#REF!</v>
      </c>
      <c r="G30" s="27" t="e">
        <f>IF(#REF!="","",#REF!)</f>
        <v>#REF!</v>
      </c>
      <c r="H30" s="25" t="e">
        <f>IF(#REF!="","",#REF!)</f>
        <v>#REF!</v>
      </c>
      <c r="I30" s="97">
        <v>0</v>
      </c>
      <c r="J30" s="91"/>
      <c r="K30" s="21" t="e">
        <f>IF(#REF!="","",#REF!)</f>
        <v>#REF!</v>
      </c>
      <c r="L30" s="30" t="e">
        <f>IF(#REF!="","",#REF!)</f>
        <v>#REF!</v>
      </c>
      <c r="M30" s="25" t="e">
        <f>IF(#REF!="","",#REF!)</f>
        <v>#REF!</v>
      </c>
      <c r="N30" s="96">
        <v>100</v>
      </c>
      <c r="O30" s="91"/>
      <c r="P30" s="21" t="str">
        <f>IF(Tillægsarbejder!A28="","",Tillægsarbejder!A28)</f>
        <v>26.2</v>
      </c>
      <c r="Q30" s="19" t="str">
        <f>IF(Tillægsarbejder!B28="","",Tillægsarbejder!B28)</f>
        <v>Bassinudskiftning og genudlægning med AB 30 mm. Jobstørrelse &gt; 100 m2</v>
      </c>
      <c r="R30" s="17" t="str">
        <f>IF(Tillægsarbejder!C28="","",Tillægsarbejder!C28)</f>
        <v>m2</v>
      </c>
      <c r="S30" s="99">
        <v>0</v>
      </c>
    </row>
    <row r="31" spans="1:19" s="5" customFormat="1" ht="30" customHeight="1" x14ac:dyDescent="0.2">
      <c r="A31" s="21" t="str">
        <f>IF(Varmblandet!A49="","",Varmblandet!A49)</f>
        <v>21.30</v>
      </c>
      <c r="B31" s="26" t="str">
        <f>IF(Varmblandet!B49="","",Varmblandet!B49)</f>
        <v xml:space="preserve">Jobstørrelse 250 - 500 m² </v>
      </c>
      <c r="C31" s="25" t="str">
        <f>IF(Varmblandet!C49="","",Varmblandet!C49)</f>
        <v>m²</v>
      </c>
      <c r="D31" s="96">
        <v>500</v>
      </c>
      <c r="E31" s="91"/>
      <c r="F31" s="21" t="e">
        <f>IF(#REF!="","",#REF!)</f>
        <v>#REF!</v>
      </c>
      <c r="G31" s="27" t="e">
        <f>IF(#REF!="","",#REF!)</f>
        <v>#REF!</v>
      </c>
      <c r="H31" s="25" t="e">
        <f>IF(#REF!="","",#REF!)</f>
        <v>#REF!</v>
      </c>
      <c r="I31" s="97">
        <v>0</v>
      </c>
      <c r="J31" s="91"/>
      <c r="K31"/>
      <c r="L31"/>
      <c r="M31"/>
      <c r="N31"/>
      <c r="O31" s="91"/>
      <c r="P31" s="21" t="str">
        <f>IF(Tillægsarbejder!A29="","",Tillægsarbejder!A29)</f>
        <v>26.3</v>
      </c>
      <c r="Q31" s="19" t="str">
        <f>IF(Tillægsarbejder!B29="","",Tillægsarbejder!B29)</f>
        <v>Bassinudskiftning og genudlægning med GAB 60 mm. Jobstørrelse ≤ 100 m2</v>
      </c>
      <c r="R31" s="17" t="str">
        <f>IF(Tillægsarbejder!C29="","",Tillægsarbejder!C29)</f>
        <v>m2</v>
      </c>
      <c r="S31" s="99">
        <v>0</v>
      </c>
    </row>
    <row r="32" spans="1:19" ht="30" customHeight="1" x14ac:dyDescent="0.2">
      <c r="A32" s="21" t="str">
        <f>IF(Varmblandet!A50="","",Varmblandet!A50)</f>
        <v>21.31</v>
      </c>
      <c r="B32" s="48" t="str">
        <f>IF(Varmblandet!B50="","",Varmblandet!B50)</f>
        <v xml:space="preserve">Jobstørrelse 501 - 1500 m² </v>
      </c>
      <c r="C32" s="25" t="str">
        <f>IF(Varmblandet!C50="","",Varmblandet!C50)</f>
        <v>m²</v>
      </c>
      <c r="D32" s="96">
        <v>1000</v>
      </c>
      <c r="E32" s="91"/>
      <c r="F32" s="21" t="e">
        <f>IF(#REF!="","",#REF!)</f>
        <v>#REF!</v>
      </c>
      <c r="G32" s="27" t="e">
        <f>IF(#REF!="","",#REF!)</f>
        <v>#REF!</v>
      </c>
      <c r="H32" s="25" t="e">
        <f>IF(#REF!="","",#REF!)</f>
        <v>#REF!</v>
      </c>
      <c r="I32" s="97">
        <v>1500</v>
      </c>
      <c r="J32" s="91"/>
      <c r="O32" s="91"/>
      <c r="P32" s="21" t="str">
        <f>IF(Tillægsarbejder!A30="","",Tillægsarbejder!A30)</f>
        <v>26.4</v>
      </c>
      <c r="Q32" s="19" t="str">
        <f>IF(Tillægsarbejder!B30="","",Tillægsarbejder!B30)</f>
        <v>Bassinudskiftning og genudlægning med GAB 60 mm. Jobstørrelse &gt; 100 m2</v>
      </c>
      <c r="R32" s="17" t="str">
        <f>IF(Tillægsarbejder!C30="","",Tillægsarbejder!C30)</f>
        <v>m2</v>
      </c>
      <c r="S32" s="99">
        <v>0</v>
      </c>
    </row>
    <row r="33" spans="1:19" ht="30" customHeight="1" x14ac:dyDescent="0.2">
      <c r="A33" s="21" t="str">
        <f>IF(Varmblandet!A51="","",Varmblandet!A51)</f>
        <v>21.32</v>
      </c>
      <c r="B33" s="48" t="str">
        <f>IF(Varmblandet!B51="","",Varmblandet!B51)</f>
        <v xml:space="preserve">Jobstørrelse 1501 - 3000 m² </v>
      </c>
      <c r="C33" s="25" t="str">
        <f>IF(Varmblandet!C51="","",Varmblandet!C51)</f>
        <v>m²</v>
      </c>
      <c r="D33" s="96">
        <v>2000</v>
      </c>
      <c r="E33" s="91"/>
      <c r="F33" s="21" t="e">
        <f>IF(#REF!="","",#REF!)</f>
        <v>#REF!</v>
      </c>
      <c r="G33" s="27" t="e">
        <f>IF(#REF!="","",#REF!)</f>
        <v>#REF!</v>
      </c>
      <c r="H33" s="25" t="e">
        <f>IF(#REF!="","",#REF!)</f>
        <v>#REF!</v>
      </c>
      <c r="I33" s="97">
        <v>3500</v>
      </c>
      <c r="J33" s="91"/>
      <c r="O33" s="91"/>
      <c r="P33" s="21" t="str">
        <f>IF(Tillægsarbejder!A32="","",Tillægsarbejder!A32)</f>
        <v/>
      </c>
      <c r="Q33" s="19" t="str">
        <f>IF(Tillægsarbejder!B32="","",Tillægsarbejder!B32)</f>
        <v/>
      </c>
      <c r="R33" s="17" t="str">
        <f>IF(Tillægsarbejder!C32="","",Tillægsarbejder!C32)</f>
        <v/>
      </c>
      <c r="S33" s="99"/>
    </row>
    <row r="34" spans="1:19" ht="30" customHeight="1" x14ac:dyDescent="0.2">
      <c r="A34" s="21" t="str">
        <f>IF(Varmblandet!A52="","",Varmblandet!A52)</f>
        <v>21.33</v>
      </c>
      <c r="B34" s="48" t="str">
        <f>IF(Varmblandet!B52="","",Varmblandet!B52)</f>
        <v xml:space="preserve">Jobstørrelse 3001 - 5000 m² </v>
      </c>
      <c r="C34" s="25" t="str">
        <f>IF(Varmblandet!C52="","",Varmblandet!C52)</f>
        <v>m²</v>
      </c>
      <c r="D34" s="96">
        <v>3500</v>
      </c>
      <c r="E34" s="91"/>
      <c r="F34" s="21" t="e">
        <f>IF(#REF!="","",#REF!)</f>
        <v>#REF!</v>
      </c>
      <c r="G34" s="28" t="e">
        <f>IF(#REF!="","",#REF!)</f>
        <v>#REF!</v>
      </c>
      <c r="H34" s="25" t="e">
        <f>IF(#REF!="","",#REF!)</f>
        <v>#REF!</v>
      </c>
      <c r="I34" s="98"/>
      <c r="J34" s="91"/>
      <c r="O34" s="91"/>
      <c r="P34" s="21" t="e">
        <f>IF(Tillægsarbejder!#REF!="","",Tillægsarbejder!#REF!)</f>
        <v>#REF!</v>
      </c>
      <c r="Q34" s="19" t="e">
        <f>IF(Tillægsarbejder!#REF!="","",Tillægsarbejder!#REF!)</f>
        <v>#REF!</v>
      </c>
      <c r="R34" s="17" t="e">
        <f>IF(Tillægsarbejder!#REF!="","",Tillægsarbejder!#REF!)</f>
        <v>#REF!</v>
      </c>
      <c r="S34" s="99">
        <v>0</v>
      </c>
    </row>
    <row r="35" spans="1:19" ht="30" customHeight="1" x14ac:dyDescent="0.2">
      <c r="A35" s="21" t="str">
        <f>IF(Varmblandet!A53="","",Varmblandet!A53)</f>
        <v>21.34</v>
      </c>
      <c r="B35" s="26" t="str">
        <f>IF(Varmblandet!B53="","",Varmblandet!B53)</f>
        <v>Jobstørrelse &gt; 5000 m²</v>
      </c>
      <c r="C35" s="25" t="str">
        <f>IF(Varmblandet!C53="","",Varmblandet!C53)</f>
        <v>m²</v>
      </c>
      <c r="D35" s="96">
        <v>5500</v>
      </c>
      <c r="E35" s="91"/>
      <c r="F35" s="21" t="e">
        <f>IF(#REF!="","",#REF!)</f>
        <v>#REF!</v>
      </c>
      <c r="G35" s="56" t="e">
        <f>IF(#REF!="","",#REF!)</f>
        <v>#REF!</v>
      </c>
      <c r="H35" s="25" t="e">
        <f>IF(#REF!="","",#REF!)</f>
        <v>#REF!</v>
      </c>
      <c r="I35" s="97"/>
      <c r="J35" s="91"/>
      <c r="O35" s="91"/>
      <c r="P35" s="21" t="e">
        <f>IF(Tillægsarbejder!#REF!="","",Tillægsarbejder!#REF!)</f>
        <v>#REF!</v>
      </c>
      <c r="Q35" s="78" t="e">
        <f>IF(Tillægsarbejder!#REF!="","",Tillægsarbejder!#REF!)</f>
        <v>#REF!</v>
      </c>
      <c r="R35" s="31" t="e">
        <f>IF(Tillægsarbejder!#REF!="","",Tillægsarbejder!#REF!)</f>
        <v>#REF!</v>
      </c>
      <c r="S35" s="99"/>
    </row>
    <row r="36" spans="1:19" ht="30" customHeight="1" x14ac:dyDescent="0.2">
      <c r="A36" s="49" t="str">
        <f>IF(Varmblandet!A54="","",Varmblandet!A54)</f>
        <v>21.35</v>
      </c>
      <c r="B36" s="30" t="str">
        <f>IF(Varmblandet!B54="","",Varmblandet!B54)</f>
        <v>Reguleringspris for mer- eller mindreforbrug af AB</v>
      </c>
      <c r="C36" s="25" t="str">
        <f>IF(Varmblandet!C54="","",Varmblandet!C54)</f>
        <v>t</v>
      </c>
      <c r="D36" s="96">
        <v>100</v>
      </c>
      <c r="E36" s="91"/>
      <c r="F36" s="21" t="e">
        <f>IF(#REF!="","",#REF!)</f>
        <v>#REF!</v>
      </c>
      <c r="G36" s="26" t="e">
        <f>IF(#REF!="","",#REF!)</f>
        <v>#REF!</v>
      </c>
      <c r="H36" s="25" t="e">
        <f>IF(#REF!="","",#REF!)</f>
        <v>#REF!</v>
      </c>
      <c r="I36" s="97">
        <v>0</v>
      </c>
      <c r="J36" s="91"/>
      <c r="O36" s="91"/>
      <c r="P36" s="21" t="str">
        <f>IF(Tillægsarbejder!A33="","",Tillægsarbejder!A33)</f>
        <v/>
      </c>
      <c r="Q36" s="84" t="str">
        <f>IF(Tillægsarbejder!B33="","",Tillægsarbejder!B33)</f>
        <v>Reparationsarbejde</v>
      </c>
      <c r="R36" s="31" t="str">
        <f>IF(Tillægsarbejder!C33="","",Tillægsarbejder!C33)</f>
        <v/>
      </c>
      <c r="S36" s="99"/>
    </row>
    <row r="37" spans="1:19" ht="30" customHeight="1" x14ac:dyDescent="0.2">
      <c r="A37" s="49" t="str">
        <f>IF(Varmblandet!A55="","",Varmblandet!A55)</f>
        <v/>
      </c>
      <c r="B37" s="30" t="str">
        <f>IF(Varmblandet!B55="","",Varmblandet!B55)</f>
        <v/>
      </c>
      <c r="C37" s="25" t="str">
        <f>IF(Varmblandet!C55="","",Varmblandet!C55)</f>
        <v/>
      </c>
      <c r="D37" s="96"/>
      <c r="E37" s="91"/>
      <c r="F37" s="21" t="e">
        <f>IF(#REF!="","",#REF!)</f>
        <v>#REF!</v>
      </c>
      <c r="G37" s="27" t="e">
        <f>IF(#REF!="","",#REF!)</f>
        <v>#REF!</v>
      </c>
      <c r="H37" s="25" t="e">
        <f>IF(#REF!="","",#REF!)</f>
        <v>#REF!</v>
      </c>
      <c r="I37" s="97">
        <v>0</v>
      </c>
      <c r="J37" s="91"/>
      <c r="O37" s="91"/>
      <c r="P37" s="21" t="str">
        <f>IF(Tillægsarbejder!A34="","",Tillægsarbejder!A34)</f>
        <v>28.1</v>
      </c>
      <c r="Q37" s="78" t="str">
        <f>IF(Tillægsarbejder!B34="","",Tillægsarbejder!B34)</f>
        <v>Revneforsejling, 0-50 m per tilstandsstrækning</v>
      </c>
      <c r="R37" s="31" t="str">
        <f>IF(Tillægsarbejder!C34="","",Tillægsarbejder!C34)</f>
        <v>lbm</v>
      </c>
      <c r="S37" s="99">
        <v>50</v>
      </c>
    </row>
    <row r="38" spans="1:19" s="5" customFormat="1" ht="30" customHeight="1" x14ac:dyDescent="0.2">
      <c r="A38" s="49" t="str">
        <f>IF(Varmblandet!A56="","",Varmblandet!A56)</f>
        <v/>
      </c>
      <c r="B38" s="24" t="str">
        <f>IF(Varmblandet!B56="","",Varmblandet!B56)</f>
        <v>70 kg/m² AB</v>
      </c>
      <c r="C38" s="25" t="str">
        <f>IF(Varmblandet!C56="","",Varmblandet!C56)</f>
        <v/>
      </c>
      <c r="D38" s="96"/>
      <c r="E38" s="91"/>
      <c r="F38" s="21" t="e">
        <f>IF(#REF!="","",#REF!)</f>
        <v>#REF!</v>
      </c>
      <c r="G38" s="27" t="e">
        <f>IF(#REF!="","",#REF!)</f>
        <v>#REF!</v>
      </c>
      <c r="H38" s="25" t="e">
        <f>IF(#REF!="","",#REF!)</f>
        <v>#REF!</v>
      </c>
      <c r="I38" s="97">
        <v>0</v>
      </c>
      <c r="J38" s="91"/>
      <c r="K38"/>
      <c r="L38"/>
      <c r="M38"/>
      <c r="N38"/>
      <c r="O38" s="91"/>
      <c r="P38" s="21" t="str">
        <f>IF(Tillægsarbejder!A35="","",Tillægsarbejder!A35)</f>
        <v>28.2</v>
      </c>
      <c r="Q38" s="78" t="str">
        <f>IF(Tillægsarbejder!B35="","",Tillægsarbejder!B35)</f>
        <v>Revneforsejling, 50-150 m per tilstandsstrækning</v>
      </c>
      <c r="R38" s="31" t="str">
        <f>IF(Tillægsarbejder!C35="","",Tillægsarbejder!C35)</f>
        <v>lbm</v>
      </c>
      <c r="S38" s="99">
        <v>0</v>
      </c>
    </row>
    <row r="39" spans="1:19" s="5" customFormat="1" ht="30" customHeight="1" x14ac:dyDescent="0.2">
      <c r="A39" s="49" t="str">
        <f>IF(Varmblandet!A57="","",Varmblandet!A57)</f>
        <v>21.36</v>
      </c>
      <c r="B39" s="26" t="str">
        <f>IF(Varmblandet!B57="","",Varmblandet!B57)</f>
        <v xml:space="preserve">Jobstørrelse 100 - 250 m² </v>
      </c>
      <c r="C39" s="25" t="str">
        <f>IF(Varmblandet!C57="","",Varmblandet!C57)</f>
        <v>m²</v>
      </c>
      <c r="D39" s="96">
        <v>0</v>
      </c>
      <c r="E39" s="91"/>
      <c r="F39" s="21" t="e">
        <f>IF(#REF!="","",#REF!)</f>
        <v>#REF!</v>
      </c>
      <c r="G39" s="27" t="e">
        <f>IF(#REF!="","",#REF!)</f>
        <v>#REF!</v>
      </c>
      <c r="H39" s="25" t="e">
        <f>IF(#REF!="","",#REF!)</f>
        <v>#REF!</v>
      </c>
      <c r="I39" s="97">
        <v>0</v>
      </c>
      <c r="J39" s="91"/>
      <c r="K39"/>
      <c r="L39"/>
      <c r="M39"/>
      <c r="N39"/>
      <c r="O39" s="91"/>
      <c r="P39" s="21" t="str">
        <f>IF(Tillægsarbejder!A36="","",Tillægsarbejder!A36)</f>
        <v>28.3</v>
      </c>
      <c r="Q39" s="78" t="str">
        <f>IF(Tillægsarbejder!B36="","",Tillægsarbejder!B36)</f>
        <v>Revneforsejling, &gt;150 m per tilstandsstrækning</v>
      </c>
      <c r="R39" s="31" t="str">
        <f>IF(Tillægsarbejder!C36="","",Tillægsarbejder!C36)</f>
        <v>lbm</v>
      </c>
      <c r="S39" s="99">
        <v>200</v>
      </c>
    </row>
    <row r="40" spans="1:19" s="5" customFormat="1" ht="30" customHeight="1" x14ac:dyDescent="0.2">
      <c r="A40" s="49" t="str">
        <f>IF(Varmblandet!A58="","",Varmblandet!A58)</f>
        <v>21.37</v>
      </c>
      <c r="B40" s="26" t="str">
        <f>IF(Varmblandet!B58="","",Varmblandet!B58)</f>
        <v xml:space="preserve">Jobstørrelse 250 - 500 m² </v>
      </c>
      <c r="C40" s="25" t="str">
        <f>IF(Varmblandet!C58="","",Varmblandet!C58)</f>
        <v>m²</v>
      </c>
      <c r="D40" s="96">
        <v>0</v>
      </c>
      <c r="E40" s="91"/>
      <c r="F40" s="21" t="e">
        <f>IF(#REF!="","",#REF!)</f>
        <v>#REF!</v>
      </c>
      <c r="G40" s="28" t="e">
        <f>IF(#REF!="","",#REF!)</f>
        <v>#REF!</v>
      </c>
      <c r="H40" s="25" t="e">
        <f>IF(#REF!="","",#REF!)</f>
        <v>#REF!</v>
      </c>
      <c r="I40" s="98"/>
      <c r="J40" s="91"/>
      <c r="K40"/>
      <c r="L40"/>
      <c r="M40"/>
      <c r="N40"/>
      <c r="O40" s="91"/>
      <c r="P40" s="21" t="str">
        <f>IF(Tillægsarbejder!A42="","",Tillægsarbejder!A42)</f>
        <v/>
      </c>
      <c r="Q40" s="19" t="str">
        <f>IF(Tillægsarbejder!B42="","",Tillægsarbejder!B42)</f>
        <v/>
      </c>
      <c r="R40" s="17" t="str">
        <f>IF(Tillægsarbejder!C42="","",Tillægsarbejder!C42)</f>
        <v/>
      </c>
      <c r="S40" s="99"/>
    </row>
    <row r="41" spans="1:19" s="5" customFormat="1" ht="30" customHeight="1" x14ac:dyDescent="0.2">
      <c r="A41" s="49" t="str">
        <f>IF(Varmblandet!A59="","",Varmblandet!A59)</f>
        <v>21.38</v>
      </c>
      <c r="B41" s="48" t="str">
        <f>IF(Varmblandet!B59="","",Varmblandet!B59)</f>
        <v xml:space="preserve">Jobstørrelse 501 - 1500 m² </v>
      </c>
      <c r="C41" s="25" t="str">
        <f>IF(Varmblandet!C59="","",Varmblandet!C59)</f>
        <v>m²</v>
      </c>
      <c r="D41" s="96">
        <v>0</v>
      </c>
      <c r="E41" s="91"/>
      <c r="F41" s="21" t="e">
        <f>IF(#REF!="","",#REF!)</f>
        <v>#REF!</v>
      </c>
      <c r="G41" s="56" t="e">
        <f>IF(#REF!="","",#REF!)</f>
        <v>#REF!</v>
      </c>
      <c r="H41" s="25" t="e">
        <f>IF(#REF!="","",#REF!)</f>
        <v>#REF!</v>
      </c>
      <c r="I41" s="98"/>
      <c r="J41" s="91"/>
      <c r="K41"/>
      <c r="L41"/>
      <c r="M41"/>
      <c r="N41"/>
      <c r="O41" s="91"/>
      <c r="P41" s="21" t="e">
        <f>IF(Tillægsarbejder!#REF!="","",Tillægsarbejder!#REF!)</f>
        <v>#REF!</v>
      </c>
      <c r="Q41" s="84" t="e">
        <f>IF(Tillægsarbejder!#REF!="","",Tillægsarbejder!#REF!)</f>
        <v>#REF!</v>
      </c>
      <c r="R41" s="17" t="e">
        <f>IF(Tillægsarbejder!#REF!="","",Tillægsarbejder!#REF!)</f>
        <v>#REF!</v>
      </c>
      <c r="S41" s="99"/>
    </row>
    <row r="42" spans="1:19" s="5" customFormat="1" ht="30" customHeight="1" x14ac:dyDescent="0.2">
      <c r="A42" s="49" t="str">
        <f>IF(Varmblandet!A60="","",Varmblandet!A60)</f>
        <v>21.39</v>
      </c>
      <c r="B42" s="48" t="str">
        <f>IF(Varmblandet!B60="","",Varmblandet!B60)</f>
        <v xml:space="preserve">Jobstørrelse 1501 - 3000 m² </v>
      </c>
      <c r="C42" s="25" t="str">
        <f>IF(Varmblandet!C60="","",Varmblandet!C60)</f>
        <v>m²</v>
      </c>
      <c r="D42" s="96">
        <v>0</v>
      </c>
      <c r="E42" s="91"/>
      <c r="F42" s="21" t="e">
        <f>IF(#REF!="","",#REF!)</f>
        <v>#REF!</v>
      </c>
      <c r="G42" s="26" t="e">
        <f>IF(#REF!="","",#REF!)</f>
        <v>#REF!</v>
      </c>
      <c r="H42" s="25" t="e">
        <f>IF(#REF!="","",#REF!)</f>
        <v>#REF!</v>
      </c>
      <c r="I42" s="97">
        <v>0</v>
      </c>
      <c r="J42" s="91"/>
      <c r="K42"/>
      <c r="L42"/>
      <c r="M42"/>
      <c r="N42"/>
      <c r="O42" s="91"/>
      <c r="P42" s="21" t="e">
        <f>IF(Tillægsarbejder!#REF!="","",Tillægsarbejder!#REF!)</f>
        <v>#REF!</v>
      </c>
      <c r="Q42" s="9" t="e">
        <f>IF(Tillægsarbejder!#REF!="","",Tillægsarbejder!#REF!)</f>
        <v>#REF!</v>
      </c>
      <c r="R42" s="20" t="e">
        <f>IF(Tillægsarbejder!#REF!="","",Tillægsarbejder!#REF!)</f>
        <v>#REF!</v>
      </c>
      <c r="S42" s="99">
        <v>50</v>
      </c>
    </row>
    <row r="43" spans="1:19" s="5" customFormat="1" ht="30" customHeight="1" x14ac:dyDescent="0.2">
      <c r="A43" s="49" t="str">
        <f>IF(Varmblandet!A61="","",Varmblandet!A61)</f>
        <v>21.40</v>
      </c>
      <c r="B43" s="48" t="str">
        <f>IF(Varmblandet!B61="","",Varmblandet!B61)</f>
        <v xml:space="preserve">Jobstørrelse 3001 - 5000 m² </v>
      </c>
      <c r="C43" s="25" t="str">
        <f>IF(Varmblandet!C61="","",Varmblandet!C61)</f>
        <v>m²</v>
      </c>
      <c r="D43" s="96">
        <v>0</v>
      </c>
      <c r="E43" s="91"/>
      <c r="F43" s="21" t="e">
        <f>IF(#REF!="","",#REF!)</f>
        <v>#REF!</v>
      </c>
      <c r="G43" s="27" t="e">
        <f>IF(#REF!="","",#REF!)</f>
        <v>#REF!</v>
      </c>
      <c r="H43" s="25" t="e">
        <f>IF(#REF!="","",#REF!)</f>
        <v>#REF!</v>
      </c>
      <c r="I43" s="97">
        <v>0</v>
      </c>
      <c r="J43" s="91"/>
      <c r="K43"/>
      <c r="L43"/>
      <c r="M43"/>
      <c r="N43"/>
      <c r="O43" s="91"/>
      <c r="P43" s="21" t="e">
        <f>IF(Tillægsarbejder!#REF!="","",Tillægsarbejder!#REF!)</f>
        <v>#REF!</v>
      </c>
      <c r="Q43" s="9" t="e">
        <f>IF(Tillægsarbejder!#REF!="","",Tillægsarbejder!#REF!)</f>
        <v>#REF!</v>
      </c>
      <c r="R43" s="20" t="e">
        <f>IF(Tillægsarbejder!#REF!="","",Tillægsarbejder!#REF!)</f>
        <v>#REF!</v>
      </c>
      <c r="S43" s="99">
        <v>50</v>
      </c>
    </row>
    <row r="44" spans="1:19" s="5" customFormat="1" ht="30" customHeight="1" x14ac:dyDescent="0.2">
      <c r="A44" s="49" t="str">
        <f>IF(Varmblandet!A62="","",Varmblandet!A62)</f>
        <v>21.41</v>
      </c>
      <c r="B44" s="26" t="str">
        <f>IF(Varmblandet!B62="","",Varmblandet!B62)</f>
        <v>Jobstørrelse &gt; 5000 m²</v>
      </c>
      <c r="C44" s="25" t="str">
        <f>IF(Varmblandet!C62="","",Varmblandet!C62)</f>
        <v>m²</v>
      </c>
      <c r="D44" s="96">
        <v>0</v>
      </c>
      <c r="E44" s="91"/>
      <c r="F44" s="21" t="e">
        <f>IF(#REF!="","",#REF!)</f>
        <v>#REF!</v>
      </c>
      <c r="G44" s="27" t="e">
        <f>IF(#REF!="","",#REF!)</f>
        <v>#REF!</v>
      </c>
      <c r="H44" s="25" t="e">
        <f>IF(#REF!="","",#REF!)</f>
        <v>#REF!</v>
      </c>
      <c r="I44" s="97">
        <v>0</v>
      </c>
      <c r="J44" s="91"/>
      <c r="K44"/>
      <c r="L44"/>
      <c r="M44"/>
      <c r="N44"/>
      <c r="O44" s="91"/>
      <c r="P44" s="21" t="e">
        <f>IF(Tillægsarbejder!#REF!="","",Tillægsarbejder!#REF!)</f>
        <v>#REF!</v>
      </c>
      <c r="Q44" s="9" t="e">
        <f>IF(Tillægsarbejder!#REF!="","",Tillægsarbejder!#REF!)</f>
        <v>#REF!</v>
      </c>
      <c r="R44" s="20" t="e">
        <f>IF(Tillægsarbejder!#REF!="","",Tillægsarbejder!#REF!)</f>
        <v>#REF!</v>
      </c>
      <c r="S44" s="99">
        <v>50</v>
      </c>
    </row>
    <row r="45" spans="1:19" s="5" customFormat="1" ht="30" customHeight="1" x14ac:dyDescent="0.2">
      <c r="A45" s="49" t="str">
        <f>IF(Varmblandet!A63="","",Varmblandet!A63)</f>
        <v>21.42</v>
      </c>
      <c r="B45" s="30" t="str">
        <f>IF(Varmblandet!B63="","",Varmblandet!B63)</f>
        <v>Reguleringspris for mer- eller mindreforbrug af AB</v>
      </c>
      <c r="C45" s="25" t="str">
        <f>IF(Varmblandet!C63="","",Varmblandet!C63)</f>
        <v>t</v>
      </c>
      <c r="D45" s="96">
        <v>0</v>
      </c>
      <c r="E45" s="91"/>
      <c r="F45" s="21" t="e">
        <f>IF(#REF!="","",#REF!)</f>
        <v>#REF!</v>
      </c>
      <c r="G45" s="27" t="e">
        <f>IF(#REF!="","",#REF!)</f>
        <v>#REF!</v>
      </c>
      <c r="H45" s="25" t="e">
        <f>IF(#REF!="","",#REF!)</f>
        <v>#REF!</v>
      </c>
      <c r="I45" s="97">
        <v>0</v>
      </c>
      <c r="J45" s="91"/>
      <c r="K45"/>
      <c r="L45"/>
      <c r="M45"/>
      <c r="N45"/>
      <c r="O45" s="91"/>
      <c r="P45" s="49" t="str">
        <f>IF(Tillægsarbejder!A47="","",Tillægsarbejder!A47)</f>
        <v/>
      </c>
      <c r="Q45" s="7" t="str">
        <f>IF(Tillægsarbejder!B47="","",Tillægsarbejder!B47)</f>
        <v/>
      </c>
      <c r="R45" s="22" t="str">
        <f>IF(Tillægsarbejder!C47="","",Tillægsarbejder!C47)</f>
        <v/>
      </c>
      <c r="S45" s="99"/>
    </row>
    <row r="46" spans="1:19" s="5" customFormat="1" ht="30" customHeight="1" x14ac:dyDescent="0.2">
      <c r="A46" s="49" t="str">
        <f>IF(Varmblandet!A64="","",Varmblandet!A64)</f>
        <v/>
      </c>
      <c r="B46" s="30" t="str">
        <f>IF(Varmblandet!B64="","",Varmblandet!B64)</f>
        <v/>
      </c>
      <c r="C46" s="25" t="str">
        <f>IF(Varmblandet!C64="","",Varmblandet!C64)</f>
        <v/>
      </c>
      <c r="D46" s="96"/>
      <c r="E46" s="91"/>
      <c r="F46"/>
      <c r="G46"/>
      <c r="H46"/>
      <c r="I46"/>
      <c r="J46" s="91"/>
      <c r="K46"/>
      <c r="L46"/>
      <c r="M46"/>
      <c r="N46"/>
      <c r="O46" s="91"/>
      <c r="P46" s="49" t="str">
        <f>IF(Tillægsarbejder!A48="","",Tillægsarbejder!A48)</f>
        <v/>
      </c>
      <c r="Q46" s="77" t="str">
        <f>IF(Tillægsarbejder!B48="","",Tillægsarbejder!B48)</f>
        <v>Bump</v>
      </c>
      <c r="R46" s="22" t="str">
        <f>IF(Tillægsarbejder!C48="","",Tillægsarbejder!C48)</f>
        <v/>
      </c>
      <c r="S46" s="99"/>
    </row>
    <row r="47" spans="1:19" s="5" customFormat="1" ht="30" customHeight="1" x14ac:dyDescent="0.2">
      <c r="A47" s="49" t="str">
        <f>IF(Varmblandet!A74="","",Varmblandet!A74)</f>
        <v/>
      </c>
      <c r="B47" s="62" t="str">
        <f>IF(Varmblandet!B74="","",Varmblandet!B74)</f>
        <v>SMA</v>
      </c>
      <c r="C47" s="25" t="str">
        <f>IF(Varmblandet!C74="","",Varmblandet!C74)</f>
        <v/>
      </c>
      <c r="D47" s="96"/>
      <c r="E47" s="91"/>
      <c r="F47"/>
      <c r="G47"/>
      <c r="H47"/>
      <c r="I47"/>
      <c r="J47" s="91"/>
      <c r="K47"/>
      <c r="L47"/>
      <c r="M47"/>
      <c r="N47"/>
      <c r="O47" s="91"/>
      <c r="P47" s="21" t="e">
        <f>IF(Tillægsarbejder!#REF!="","",Tillægsarbejder!#REF!)</f>
        <v>#REF!</v>
      </c>
      <c r="Q47" s="85" t="e">
        <f>IF(Tillægsarbejder!#REF!="","",Tillægsarbejder!#REF!)</f>
        <v>#REF!</v>
      </c>
      <c r="R47" s="8" t="e">
        <f>IF(Tillægsarbejder!#REF!="","",Tillægsarbejder!#REF!)</f>
        <v>#REF!</v>
      </c>
      <c r="S47" s="99">
        <v>10</v>
      </c>
    </row>
    <row r="48" spans="1:19" s="5" customFormat="1" ht="30" customHeight="1" x14ac:dyDescent="0.2">
      <c r="A48" s="49" t="e">
        <f>IF(Varmblandet!#REF!="","",Varmblandet!#REF!)</f>
        <v>#REF!</v>
      </c>
      <c r="B48" s="24" t="e">
        <f>IF(Varmblandet!#REF!="","",Varmblandet!#REF!)</f>
        <v>#REF!</v>
      </c>
      <c r="C48" s="25" t="e">
        <f>IF(Varmblandet!#REF!="","",Varmblandet!#REF!)</f>
        <v>#REF!</v>
      </c>
      <c r="D48" s="96"/>
      <c r="E48" s="91"/>
      <c r="F48"/>
      <c r="G48"/>
      <c r="H48"/>
      <c r="I48"/>
      <c r="J48" s="91"/>
      <c r="K48"/>
      <c r="L48"/>
      <c r="M48"/>
      <c r="N48"/>
      <c r="O48" s="91"/>
      <c r="P48" s="21" t="e">
        <f>IF(Tillægsarbejder!#REF!="","",Tillægsarbejder!#REF!)</f>
        <v>#REF!</v>
      </c>
      <c r="Q48" s="85" t="e">
        <f>IF(Tillægsarbejder!#REF!="","",Tillægsarbejder!#REF!)</f>
        <v>#REF!</v>
      </c>
      <c r="R48" s="8" t="e">
        <f>IF(Tillægsarbejder!#REF!="","",Tillægsarbejder!#REF!)</f>
        <v>#REF!</v>
      </c>
      <c r="S48" s="99">
        <v>10</v>
      </c>
    </row>
    <row r="49" spans="1:19" s="5" customFormat="1" ht="30" customHeight="1" x14ac:dyDescent="0.2">
      <c r="A49" s="49" t="e">
        <f>IF(Varmblandet!#REF!="","",Varmblandet!#REF!)</f>
        <v>#REF!</v>
      </c>
      <c r="B49" s="26" t="e">
        <f>IF(Varmblandet!#REF!="","",Varmblandet!#REF!)</f>
        <v>#REF!</v>
      </c>
      <c r="C49" s="25" t="e">
        <f>IF(Varmblandet!#REF!="","",Varmblandet!#REF!)</f>
        <v>#REF!</v>
      </c>
      <c r="D49" s="96">
        <v>200</v>
      </c>
      <c r="E49" s="91"/>
      <c r="F49"/>
      <c r="G49"/>
      <c r="H49"/>
      <c r="I49"/>
      <c r="J49" s="91"/>
      <c r="K49"/>
      <c r="L49"/>
      <c r="M49"/>
      <c r="N49"/>
      <c r="O49" s="91"/>
      <c r="P49"/>
      <c r="Q49"/>
      <c r="R49"/>
      <c r="S49"/>
    </row>
    <row r="50" spans="1:19" s="5" customFormat="1" ht="30" customHeight="1" x14ac:dyDescent="0.2">
      <c r="A50" s="49" t="e">
        <f>IF(Varmblandet!#REF!="","",Varmblandet!#REF!)</f>
        <v>#REF!</v>
      </c>
      <c r="B50" s="26" t="e">
        <f>IF(Varmblandet!#REF!="","",Varmblandet!#REF!)</f>
        <v>#REF!</v>
      </c>
      <c r="C50" s="25" t="e">
        <f>IF(Varmblandet!#REF!="","",Varmblandet!#REF!)</f>
        <v>#REF!</v>
      </c>
      <c r="D50" s="96">
        <v>500</v>
      </c>
      <c r="E50" s="91"/>
      <c r="F50"/>
      <c r="G50"/>
      <c r="H50"/>
      <c r="I50"/>
      <c r="J50" s="91"/>
      <c r="K50"/>
      <c r="L50"/>
      <c r="M50"/>
      <c r="N50"/>
      <c r="O50" s="91"/>
      <c r="P50"/>
      <c r="Q50"/>
      <c r="R50"/>
      <c r="S50"/>
    </row>
    <row r="51" spans="1:19" s="5" customFormat="1" ht="30" customHeight="1" x14ac:dyDescent="0.2">
      <c r="A51" s="49" t="e">
        <f>IF(Varmblandet!#REF!="","",Varmblandet!#REF!)</f>
        <v>#REF!</v>
      </c>
      <c r="B51" s="48" t="e">
        <f>IF(Varmblandet!#REF!="","",Varmblandet!#REF!)</f>
        <v>#REF!</v>
      </c>
      <c r="C51" s="25" t="e">
        <f>IF(Varmblandet!#REF!="","",Varmblandet!#REF!)</f>
        <v>#REF!</v>
      </c>
      <c r="D51" s="96">
        <v>1000</v>
      </c>
      <c r="E51" s="91"/>
      <c r="F51"/>
      <c r="G51"/>
      <c r="H51"/>
      <c r="I51"/>
      <c r="J51" s="91"/>
      <c r="K51"/>
      <c r="L51"/>
      <c r="M51"/>
      <c r="N51"/>
      <c r="O51" s="91"/>
      <c r="P51"/>
      <c r="Q51"/>
      <c r="R51"/>
      <c r="S51"/>
    </row>
    <row r="52" spans="1:19" s="5" customFormat="1" ht="30" customHeight="1" x14ac:dyDescent="0.2">
      <c r="A52" s="49" t="e">
        <f>IF(Varmblandet!#REF!="","",Varmblandet!#REF!)</f>
        <v>#REF!</v>
      </c>
      <c r="B52" s="48" t="e">
        <f>IF(Varmblandet!#REF!="","",Varmblandet!#REF!)</f>
        <v>#REF!</v>
      </c>
      <c r="C52" s="25" t="e">
        <f>IF(Varmblandet!#REF!="","",Varmblandet!#REF!)</f>
        <v>#REF!</v>
      </c>
      <c r="D52" s="96">
        <v>2000</v>
      </c>
      <c r="E52" s="91"/>
      <c r="F52"/>
      <c r="G52"/>
      <c r="H52"/>
      <c r="I52"/>
      <c r="J52" s="91"/>
      <c r="K52"/>
      <c r="L52"/>
      <c r="M52"/>
      <c r="N52"/>
      <c r="O52" s="91"/>
      <c r="P52"/>
      <c r="Q52"/>
      <c r="R52"/>
      <c r="S52"/>
    </row>
    <row r="53" spans="1:19" s="5" customFormat="1" ht="30" customHeight="1" x14ac:dyDescent="0.2">
      <c r="A53" s="49" t="e">
        <f>IF(Varmblandet!#REF!="","",Varmblandet!#REF!)</f>
        <v>#REF!</v>
      </c>
      <c r="B53" s="48" t="e">
        <f>IF(Varmblandet!#REF!="","",Varmblandet!#REF!)</f>
        <v>#REF!</v>
      </c>
      <c r="C53" s="25" t="e">
        <f>IF(Varmblandet!#REF!="","",Varmblandet!#REF!)</f>
        <v>#REF!</v>
      </c>
      <c r="D53" s="96">
        <v>3500</v>
      </c>
      <c r="E53" s="91"/>
      <c r="F53"/>
      <c r="G53"/>
      <c r="H53"/>
      <c r="I53"/>
      <c r="J53" s="91"/>
      <c r="K53"/>
      <c r="L53"/>
      <c r="M53"/>
      <c r="N53"/>
      <c r="O53" s="91"/>
      <c r="P53"/>
      <c r="Q53"/>
      <c r="R53"/>
      <c r="S53"/>
    </row>
    <row r="54" spans="1:19" s="5" customFormat="1" ht="30" customHeight="1" x14ac:dyDescent="0.2">
      <c r="A54" s="49" t="e">
        <f>IF(Varmblandet!#REF!="","",Varmblandet!#REF!)</f>
        <v>#REF!</v>
      </c>
      <c r="B54" s="30" t="e">
        <f>IF(Varmblandet!#REF!="","",Varmblandet!#REF!)</f>
        <v>#REF!</v>
      </c>
      <c r="C54" s="25" t="e">
        <f>IF(Varmblandet!#REF!="","",Varmblandet!#REF!)</f>
        <v>#REF!</v>
      </c>
      <c r="D54" s="96">
        <v>100</v>
      </c>
      <c r="E54" s="91"/>
      <c r="F54"/>
      <c r="G54"/>
      <c r="H54"/>
      <c r="I54"/>
      <c r="J54" s="91"/>
      <c r="K54"/>
      <c r="L54"/>
      <c r="M54"/>
      <c r="N54"/>
      <c r="O54" s="91"/>
      <c r="P54"/>
      <c r="Q54"/>
      <c r="R54"/>
      <c r="S54"/>
    </row>
    <row r="55" spans="1:19" s="5" customFormat="1" ht="30" customHeight="1" x14ac:dyDescent="0.2">
      <c r="A55" s="49" t="e">
        <f>IF(Varmblandet!#REF!="","",Varmblandet!#REF!)</f>
        <v>#REF!</v>
      </c>
      <c r="B55" s="30" t="e">
        <f>IF(Varmblandet!#REF!="","",Varmblandet!#REF!)</f>
        <v>#REF!</v>
      </c>
      <c r="C55" s="25" t="e">
        <f>IF(Varmblandet!#REF!="","",Varmblandet!#REF!)</f>
        <v>#REF!</v>
      </c>
      <c r="D55" s="96"/>
      <c r="E55" s="91"/>
      <c r="F55"/>
      <c r="G55"/>
      <c r="H55"/>
      <c r="I55"/>
      <c r="J55" s="91"/>
      <c r="K55"/>
      <c r="L55"/>
      <c r="M55"/>
      <c r="N55"/>
      <c r="O55" s="91"/>
      <c r="P55"/>
      <c r="Q55"/>
      <c r="R55"/>
      <c r="S55"/>
    </row>
    <row r="56" spans="1:19" s="5" customFormat="1" ht="30" customHeight="1" x14ac:dyDescent="0.2">
      <c r="A56" s="49" t="e">
        <f>IF(Varmblandet!#REF!="","",Varmblandet!#REF!)</f>
        <v>#REF!</v>
      </c>
      <c r="B56" s="24" t="e">
        <f>IF(Varmblandet!#REF!="","",Varmblandet!#REF!)</f>
        <v>#REF!</v>
      </c>
      <c r="C56" s="25" t="e">
        <f>IF(Varmblandet!#REF!="","",Varmblandet!#REF!)</f>
        <v>#REF!</v>
      </c>
      <c r="D56" s="96"/>
      <c r="E56" s="91"/>
      <c r="F56"/>
      <c r="G56"/>
      <c r="H56"/>
      <c r="I56"/>
      <c r="J56" s="91"/>
      <c r="K56"/>
      <c r="L56"/>
      <c r="M56"/>
      <c r="N56"/>
      <c r="O56" s="91"/>
      <c r="P56"/>
      <c r="Q56"/>
      <c r="R56"/>
      <c r="S56"/>
    </row>
    <row r="57" spans="1:19" s="5" customFormat="1" ht="30" customHeight="1" x14ac:dyDescent="0.2">
      <c r="A57" s="49" t="e">
        <f>IF(Varmblandet!#REF!="","",Varmblandet!#REF!)</f>
        <v>#REF!</v>
      </c>
      <c r="B57" s="26" t="e">
        <f>IF(Varmblandet!#REF!="","",Varmblandet!#REF!)</f>
        <v>#REF!</v>
      </c>
      <c r="C57" s="25" t="e">
        <f>IF(Varmblandet!#REF!="","",Varmblandet!#REF!)</f>
        <v>#REF!</v>
      </c>
      <c r="D57" s="96">
        <v>200</v>
      </c>
      <c r="E57" s="91"/>
      <c r="F57"/>
      <c r="G57"/>
      <c r="H57"/>
      <c r="I57"/>
      <c r="J57" s="91"/>
      <c r="K57"/>
      <c r="L57"/>
      <c r="M57"/>
      <c r="N57"/>
      <c r="O57" s="91"/>
      <c r="P57"/>
      <c r="Q57"/>
      <c r="R57"/>
      <c r="S57"/>
    </row>
    <row r="58" spans="1:19" s="5" customFormat="1" ht="30" customHeight="1" x14ac:dyDescent="0.2">
      <c r="A58" s="49" t="e">
        <f>IF(Varmblandet!#REF!="","",Varmblandet!#REF!)</f>
        <v>#REF!</v>
      </c>
      <c r="B58" s="26" t="e">
        <f>IF(Varmblandet!#REF!="","",Varmblandet!#REF!)</f>
        <v>#REF!</v>
      </c>
      <c r="C58" s="25" t="e">
        <f>IF(Varmblandet!#REF!="","",Varmblandet!#REF!)</f>
        <v>#REF!</v>
      </c>
      <c r="D58" s="96">
        <v>500</v>
      </c>
      <c r="E58" s="91"/>
      <c r="F58"/>
      <c r="G58"/>
      <c r="H58"/>
      <c r="I58"/>
      <c r="J58" s="91"/>
      <c r="K58"/>
      <c r="L58"/>
      <c r="M58"/>
      <c r="N58"/>
      <c r="O58" s="91"/>
      <c r="P58"/>
      <c r="Q58"/>
      <c r="R58"/>
      <c r="S58"/>
    </row>
    <row r="59" spans="1:19" s="5" customFormat="1" ht="30" customHeight="1" x14ac:dyDescent="0.2">
      <c r="A59" s="49" t="e">
        <f>IF(Varmblandet!#REF!="","",Varmblandet!#REF!)</f>
        <v>#REF!</v>
      </c>
      <c r="B59" s="48" t="e">
        <f>IF(Varmblandet!#REF!="","",Varmblandet!#REF!)</f>
        <v>#REF!</v>
      </c>
      <c r="C59" s="25" t="e">
        <f>IF(Varmblandet!#REF!="","",Varmblandet!#REF!)</f>
        <v>#REF!</v>
      </c>
      <c r="D59" s="96">
        <v>1000</v>
      </c>
      <c r="E59" s="91"/>
      <c r="F59"/>
      <c r="G59"/>
      <c r="H59"/>
      <c r="I59"/>
      <c r="J59" s="91"/>
      <c r="K59"/>
      <c r="L59"/>
      <c r="M59"/>
      <c r="N59"/>
      <c r="O59" s="91"/>
      <c r="P59"/>
      <c r="Q59"/>
      <c r="R59"/>
      <c r="S59"/>
    </row>
    <row r="60" spans="1:19" s="5" customFormat="1" ht="30" customHeight="1" x14ac:dyDescent="0.2">
      <c r="A60" s="49" t="e">
        <f>IF(Varmblandet!#REF!="","",Varmblandet!#REF!)</f>
        <v>#REF!</v>
      </c>
      <c r="B60" s="48" t="e">
        <f>IF(Varmblandet!#REF!="","",Varmblandet!#REF!)</f>
        <v>#REF!</v>
      </c>
      <c r="C60" s="25" t="e">
        <f>IF(Varmblandet!#REF!="","",Varmblandet!#REF!)</f>
        <v>#REF!</v>
      </c>
      <c r="D60" s="96">
        <v>2000</v>
      </c>
      <c r="E60" s="91"/>
      <c r="F60"/>
      <c r="G60"/>
      <c r="H60"/>
      <c r="I60"/>
      <c r="J60" s="91"/>
      <c r="K60"/>
      <c r="L60"/>
      <c r="M60"/>
      <c r="N60"/>
      <c r="O60" s="91"/>
      <c r="P60"/>
      <c r="Q60"/>
      <c r="R60"/>
      <c r="S60"/>
    </row>
    <row r="61" spans="1:19" s="5" customFormat="1" ht="30" customHeight="1" x14ac:dyDescent="0.2">
      <c r="A61" s="49" t="e">
        <f>IF(Varmblandet!#REF!="","",Varmblandet!#REF!)</f>
        <v>#REF!</v>
      </c>
      <c r="B61" s="48" t="e">
        <f>IF(Varmblandet!#REF!="","",Varmblandet!#REF!)</f>
        <v>#REF!</v>
      </c>
      <c r="C61" s="25" t="e">
        <f>IF(Varmblandet!#REF!="","",Varmblandet!#REF!)</f>
        <v>#REF!</v>
      </c>
      <c r="D61" s="96">
        <v>3500</v>
      </c>
      <c r="E61" s="91"/>
      <c r="F61"/>
      <c r="G61"/>
      <c r="H61"/>
      <c r="I61"/>
      <c r="J61" s="91"/>
      <c r="K61"/>
      <c r="L61"/>
      <c r="M61"/>
      <c r="N61"/>
      <c r="O61" s="91"/>
      <c r="P61"/>
      <c r="Q61"/>
      <c r="R61"/>
      <c r="S61"/>
    </row>
    <row r="62" spans="1:19" s="5" customFormat="1" ht="30" customHeight="1" x14ac:dyDescent="0.2">
      <c r="A62" s="49" t="e">
        <f>IF(Varmblandet!#REF!="","",Varmblandet!#REF!)</f>
        <v>#REF!</v>
      </c>
      <c r="B62" s="30" t="e">
        <f>IF(Varmblandet!#REF!="","",Varmblandet!#REF!)</f>
        <v>#REF!</v>
      </c>
      <c r="C62" s="25" t="e">
        <f>IF(Varmblandet!#REF!="","",Varmblandet!#REF!)</f>
        <v>#REF!</v>
      </c>
      <c r="D62" s="96">
        <v>100</v>
      </c>
      <c r="E62" s="91"/>
      <c r="F62"/>
      <c r="G62"/>
      <c r="H62"/>
      <c r="I62"/>
      <c r="J62" s="91"/>
      <c r="K62"/>
      <c r="L62"/>
      <c r="M62"/>
      <c r="N62"/>
      <c r="O62" s="91"/>
      <c r="P62"/>
      <c r="Q62"/>
      <c r="R62"/>
      <c r="S62"/>
    </row>
    <row r="63" spans="1:19" s="5" customFormat="1" ht="30" customHeight="1" x14ac:dyDescent="0.2">
      <c r="A63" s="49" t="e">
        <f>IF(Varmblandet!#REF!="","",Varmblandet!#REF!)</f>
        <v>#REF!</v>
      </c>
      <c r="B63" s="30" t="e">
        <f>IF(Varmblandet!#REF!="","",Varmblandet!#REF!)</f>
        <v>#REF!</v>
      </c>
      <c r="C63" s="25" t="e">
        <f>IF(Varmblandet!#REF!="","",Varmblandet!#REF!)</f>
        <v>#REF!</v>
      </c>
      <c r="D63" s="96"/>
      <c r="E63" s="91"/>
      <c r="F63"/>
      <c r="G63"/>
      <c r="H63"/>
      <c r="I63"/>
      <c r="J63" s="91"/>
      <c r="K63"/>
      <c r="L63"/>
      <c r="M63"/>
      <c r="N63"/>
      <c r="O63" s="91"/>
      <c r="P63"/>
      <c r="Q63"/>
      <c r="R63"/>
      <c r="S63"/>
    </row>
    <row r="64" spans="1:19" s="5" customFormat="1" ht="30" customHeight="1" x14ac:dyDescent="0.2">
      <c r="A64" s="21" t="str">
        <f>IF(Varmblandet!A75="","",Varmblandet!A75)</f>
        <v/>
      </c>
      <c r="B64" s="24" t="str">
        <f>IF(Varmblandet!B75="","",Varmblandet!B75)</f>
        <v xml:space="preserve">70 kg/m² SMA </v>
      </c>
      <c r="C64" s="25" t="str">
        <f>IF(Varmblandet!C75="","",Varmblandet!C75)</f>
        <v/>
      </c>
      <c r="D64" s="96"/>
      <c r="E64" s="91"/>
      <c r="F64"/>
      <c r="G64"/>
      <c r="H64"/>
      <c r="I64"/>
      <c r="J64" s="91"/>
      <c r="K64"/>
      <c r="L64"/>
      <c r="M64"/>
      <c r="N64"/>
      <c r="O64" s="91"/>
      <c r="P64"/>
      <c r="Q64"/>
      <c r="R64"/>
      <c r="S64"/>
    </row>
    <row r="65" spans="1:20" s="5" customFormat="1" ht="30" customHeight="1" x14ac:dyDescent="0.2">
      <c r="A65" s="49" t="str">
        <f>IF(Varmblandet!A76="","",Varmblandet!A76)</f>
        <v>21.50</v>
      </c>
      <c r="B65" s="26" t="str">
        <f>IF(Varmblandet!B76="","",Varmblandet!B76)</f>
        <v xml:space="preserve">Jobstørrelse 100 - 250 m² </v>
      </c>
      <c r="C65" s="25" t="str">
        <f>IF(Varmblandet!C76="","",Varmblandet!C76)</f>
        <v>m²</v>
      </c>
      <c r="D65" s="96">
        <v>200</v>
      </c>
      <c r="E65" s="91"/>
      <c r="F65"/>
      <c r="G65"/>
      <c r="H65"/>
      <c r="I65"/>
      <c r="J65" s="91"/>
      <c r="K65"/>
      <c r="L65"/>
      <c r="M65"/>
      <c r="N65"/>
      <c r="O65" s="91"/>
      <c r="P65"/>
      <c r="Q65"/>
      <c r="R65"/>
      <c r="S65"/>
    </row>
    <row r="66" spans="1:20" ht="30" customHeight="1" x14ac:dyDescent="0.2">
      <c r="A66" s="21" t="str">
        <f>IF(Varmblandet!A77="","",Varmblandet!A77)</f>
        <v>21.51</v>
      </c>
      <c r="B66" s="26" t="str">
        <f>IF(Varmblandet!B77="","",Varmblandet!B77)</f>
        <v xml:space="preserve">Jobstørrelse 250 - 500 m² </v>
      </c>
      <c r="C66" s="25" t="str">
        <f>IF(Varmblandet!C77="","",Varmblandet!C77)</f>
        <v>m²</v>
      </c>
      <c r="D66" s="96">
        <v>0</v>
      </c>
      <c r="E66" s="91"/>
      <c r="J66" s="91"/>
      <c r="O66" s="91"/>
    </row>
    <row r="67" spans="1:20" ht="30" customHeight="1" x14ac:dyDescent="0.2">
      <c r="A67" s="21" t="str">
        <f>IF(Varmblandet!A78="","",Varmblandet!A78)</f>
        <v>21.52</v>
      </c>
      <c r="B67" s="48" t="str">
        <f>IF(Varmblandet!B78="","",Varmblandet!B78)</f>
        <v xml:space="preserve">Jobstørrelse 501 - 1500 m² </v>
      </c>
      <c r="C67" s="25" t="str">
        <f>IF(Varmblandet!C78="","",Varmblandet!C78)</f>
        <v>m²</v>
      </c>
      <c r="D67" s="96">
        <v>1000</v>
      </c>
      <c r="E67" s="91"/>
      <c r="J67" s="91"/>
      <c r="O67" s="91"/>
      <c r="T67"/>
    </row>
    <row r="68" spans="1:20" ht="30" customHeight="1" x14ac:dyDescent="0.2">
      <c r="A68" s="21" t="str">
        <f>IF(Varmblandet!A79="","",Varmblandet!A79)</f>
        <v>21.53</v>
      </c>
      <c r="B68" s="48" t="str">
        <f>IF(Varmblandet!B79="","",Varmblandet!B79)</f>
        <v xml:space="preserve">Jobstørrelse 1501 - 3000 m² </v>
      </c>
      <c r="C68" s="25" t="str">
        <f>IF(Varmblandet!C79="","",Varmblandet!C79)</f>
        <v>m²</v>
      </c>
      <c r="D68" s="96">
        <v>0</v>
      </c>
      <c r="E68" s="91"/>
      <c r="J68" s="91"/>
      <c r="O68" s="91"/>
      <c r="T68"/>
    </row>
    <row r="69" spans="1:20" ht="30" customHeight="1" x14ac:dyDescent="0.2">
      <c r="A69" s="21" t="str">
        <f>IF(Varmblandet!A80="","",Varmblandet!A80)</f>
        <v>21.54</v>
      </c>
      <c r="B69" s="48" t="str">
        <f>IF(Varmblandet!B80="","",Varmblandet!B80)</f>
        <v xml:space="preserve">Jobstørrelse 3001 - 5000 m² </v>
      </c>
      <c r="C69" s="25" t="str">
        <f>IF(Varmblandet!C80="","",Varmblandet!C80)</f>
        <v>m²</v>
      </c>
      <c r="D69" s="96">
        <v>0</v>
      </c>
      <c r="T69"/>
    </row>
    <row r="70" spans="1:20" ht="30" customHeight="1" x14ac:dyDescent="0.2">
      <c r="A70" s="21" t="str">
        <f>IF(Varmblandet!A81="","",Varmblandet!A81)</f>
        <v>21.55</v>
      </c>
      <c r="B70" s="26" t="str">
        <f>IF(Varmblandet!B81="","",Varmblandet!B81)</f>
        <v>Jobstørrelse &gt; 5000 m²</v>
      </c>
      <c r="C70" s="25" t="str">
        <f>IF(Varmblandet!C81="","",Varmblandet!C81)</f>
        <v>m²</v>
      </c>
      <c r="D70" s="96">
        <v>5500</v>
      </c>
      <c r="T70"/>
    </row>
    <row r="71" spans="1:20" ht="30" customHeight="1" x14ac:dyDescent="0.2">
      <c r="A71" s="21" t="str">
        <f>IF(Varmblandet!A82="","",Varmblandet!A82)</f>
        <v>21.56</v>
      </c>
      <c r="B71" s="30" t="str">
        <f>IF(Varmblandet!B82="","",Varmblandet!B82)</f>
        <v>Reguleringspris for mer- eller mindreforbrug af SMA 70 kg/m²</v>
      </c>
      <c r="C71" s="25" t="str">
        <f>IF(Varmblandet!C82="","",Varmblandet!C82)</f>
        <v>t</v>
      </c>
      <c r="D71" s="96">
        <v>100</v>
      </c>
      <c r="T71"/>
    </row>
    <row r="72" spans="1:20" ht="30" customHeight="1" x14ac:dyDescent="0.2">
      <c r="A72" s="21" t="str">
        <f>IF(Varmblandet!A83="","",Varmblandet!A83)</f>
        <v/>
      </c>
      <c r="B72" s="48" t="str">
        <f>IF(Varmblandet!B83="","",Varmblandet!B83)</f>
        <v/>
      </c>
      <c r="C72" s="25" t="str">
        <f>IF(Varmblandet!C83="","",Varmblandet!C83)</f>
        <v/>
      </c>
      <c r="D72" s="96"/>
      <c r="T72"/>
    </row>
    <row r="73" spans="1:20" ht="30" customHeight="1" x14ac:dyDescent="0.2">
      <c r="A73" s="50" t="str">
        <f>IF(Varmblandet!A84="","",Varmblandet!A84)</f>
        <v/>
      </c>
      <c r="B73" s="63" t="str">
        <f>IF(Varmblandet!B84="","",Varmblandet!B84)</f>
        <v>Kombi (Kombineret bære-/slidlag 90 kg)</v>
      </c>
      <c r="C73" s="51" t="str">
        <f>IF(Varmblandet!C84="","",Varmblandet!C84)</f>
        <v/>
      </c>
      <c r="D73" s="96"/>
      <c r="T73"/>
    </row>
    <row r="74" spans="1:20" ht="30" customHeight="1" x14ac:dyDescent="0.2">
      <c r="A74" s="21" t="str">
        <f>IF(Varmblandet!A85="","",Varmblandet!A85)</f>
        <v/>
      </c>
      <c r="B74" s="24" t="str">
        <f>IF(Varmblandet!B85="","",Varmblandet!B85)</f>
        <v xml:space="preserve">90 kg/m² </v>
      </c>
      <c r="C74" s="25" t="str">
        <f>IF(Varmblandet!C85="","",Varmblandet!C85)</f>
        <v/>
      </c>
      <c r="D74" s="96"/>
      <c r="T74"/>
    </row>
    <row r="75" spans="1:20" ht="30" customHeight="1" x14ac:dyDescent="0.2">
      <c r="A75" s="21" t="str">
        <f>IF(Varmblandet!A86="","",Varmblandet!A86)</f>
        <v>21.57</v>
      </c>
      <c r="B75" s="26" t="str">
        <f>IF(Varmblandet!B86="","",Varmblandet!B86)</f>
        <v xml:space="preserve">Jobstørrelse 100 - 250 m² </v>
      </c>
      <c r="C75" s="25" t="str">
        <f>IF(Varmblandet!C86="","",Varmblandet!C86)</f>
        <v>m²</v>
      </c>
      <c r="D75" s="96">
        <v>0</v>
      </c>
      <c r="T75"/>
    </row>
    <row r="76" spans="1:20" ht="30" customHeight="1" x14ac:dyDescent="0.2">
      <c r="A76" s="21" t="str">
        <f>IF(Varmblandet!A87="","",Varmblandet!A87)</f>
        <v>21.58</v>
      </c>
      <c r="B76" s="26" t="str">
        <f>IF(Varmblandet!B87="","",Varmblandet!B87)</f>
        <v xml:space="preserve">Jobstørrelse 250 - 500 m² </v>
      </c>
      <c r="C76" s="25" t="str">
        <f>IF(Varmblandet!C87="","",Varmblandet!C87)</f>
        <v>m²</v>
      </c>
      <c r="D76" s="96">
        <v>500</v>
      </c>
      <c r="T76"/>
    </row>
    <row r="77" spans="1:20" ht="30" customHeight="1" x14ac:dyDescent="0.2">
      <c r="A77" s="21" t="str">
        <f>IF(Varmblandet!A88="","",Varmblandet!A88)</f>
        <v>21.59</v>
      </c>
      <c r="B77" s="48" t="str">
        <f>IF(Varmblandet!B88="","",Varmblandet!B88)</f>
        <v xml:space="preserve">Jobstørrelse 501 - 1500 m² </v>
      </c>
      <c r="C77" s="25" t="str">
        <f>IF(Varmblandet!C88="","",Varmblandet!C88)</f>
        <v>m²</v>
      </c>
      <c r="D77" s="96">
        <v>0</v>
      </c>
      <c r="T77"/>
    </row>
    <row r="78" spans="1:20" ht="30" customHeight="1" x14ac:dyDescent="0.2">
      <c r="A78" s="21" t="str">
        <f>IF(Varmblandet!A89="","",Varmblandet!A89)</f>
        <v>21.60</v>
      </c>
      <c r="B78" s="48" t="str">
        <f>IF(Varmblandet!B89="","",Varmblandet!B89)</f>
        <v xml:space="preserve">Jobstørrelse 1501 - 3000 m² </v>
      </c>
      <c r="C78" s="25" t="str">
        <f>IF(Varmblandet!C89="","",Varmblandet!C89)</f>
        <v>m²</v>
      </c>
      <c r="D78" s="96">
        <v>2000</v>
      </c>
      <c r="T78"/>
    </row>
    <row r="79" spans="1:20" ht="30" customHeight="1" x14ac:dyDescent="0.2">
      <c r="A79" s="21" t="str">
        <f>IF(Varmblandet!A90="","",Varmblandet!A90)</f>
        <v>21.61</v>
      </c>
      <c r="B79" s="48" t="str">
        <f>IF(Varmblandet!B90="","",Varmblandet!B90)</f>
        <v xml:space="preserve">Jobstørrelse 3001 - 5000 m² </v>
      </c>
      <c r="C79" s="25" t="str">
        <f>IF(Varmblandet!C90="","",Varmblandet!C90)</f>
        <v>m²</v>
      </c>
      <c r="D79" s="96">
        <v>0</v>
      </c>
      <c r="T79"/>
    </row>
    <row r="80" spans="1:20" ht="30" customHeight="1" x14ac:dyDescent="0.2">
      <c r="A80" s="21" t="e">
        <f>IF(Varmblandet!#REF!="","",Varmblandet!#REF!)</f>
        <v>#REF!</v>
      </c>
      <c r="B80" s="26" t="e">
        <f>IF(Varmblandet!#REF!="","",Varmblandet!#REF!)</f>
        <v>#REF!</v>
      </c>
      <c r="C80" s="25" t="e">
        <f>IF(Varmblandet!#REF!="","",Varmblandet!#REF!)</f>
        <v>#REF!</v>
      </c>
      <c r="D80" s="96">
        <v>5500</v>
      </c>
      <c r="T80"/>
    </row>
    <row r="81" spans="1:20" ht="30" customHeight="1" x14ac:dyDescent="0.2">
      <c r="A81" s="21" t="str">
        <f>IF(Varmblandet!A91="","",Varmblandet!A91)</f>
        <v>21.62</v>
      </c>
      <c r="B81" s="30" t="str">
        <f>IF(Varmblandet!B91="","",Varmblandet!B91)</f>
        <v xml:space="preserve">Reguleringspris for mer- eller mindreforbrug af Kombi 90 kg/m² </v>
      </c>
      <c r="C81" s="25" t="str">
        <f>IF(Varmblandet!C91="","",Varmblandet!C91)</f>
        <v>t</v>
      </c>
      <c r="D81" s="96">
        <v>100</v>
      </c>
      <c r="T81"/>
    </row>
    <row r="82" spans="1:20" ht="30" customHeight="1" x14ac:dyDescent="0.2">
      <c r="A82" s="21" t="str">
        <f>IF(Varmblandet!A92="","",Varmblandet!A92)</f>
        <v/>
      </c>
      <c r="B82" s="30" t="str">
        <f>IF(Varmblandet!B92="","",Varmblandet!B92)</f>
        <v/>
      </c>
      <c r="C82" s="25" t="str">
        <f>IF(Varmblandet!C92="","",Varmblandet!C92)</f>
        <v/>
      </c>
      <c r="D82" s="96"/>
      <c r="T82"/>
    </row>
    <row r="83" spans="1:20" ht="30" customHeight="1" x14ac:dyDescent="0.2">
      <c r="A83" s="52" t="e">
        <f>IF(Varmblandet!#REF!="","",Varmblandet!#REF!)</f>
        <v>#REF!</v>
      </c>
      <c r="B83" s="24" t="e">
        <f>IF(Varmblandet!#REF!="","",Varmblandet!#REF!)</f>
        <v>#REF!</v>
      </c>
      <c r="C83" s="25" t="e">
        <f>IF(Varmblandet!#REF!="","",Varmblandet!#REF!)</f>
        <v>#REF!</v>
      </c>
      <c r="D83" s="96"/>
      <c r="T83"/>
    </row>
    <row r="84" spans="1:20" ht="30" customHeight="1" x14ac:dyDescent="0.2">
      <c r="A84" s="21" t="e">
        <f>IF(Varmblandet!#REF!="","",Varmblandet!#REF!)</f>
        <v>#REF!</v>
      </c>
      <c r="B84" s="26" t="e">
        <f>IF(Varmblandet!#REF!="","",Varmblandet!#REF!)</f>
        <v>#REF!</v>
      </c>
      <c r="C84" s="25" t="e">
        <f>IF(Varmblandet!#REF!="","",Varmblandet!#REF!)</f>
        <v>#REF!</v>
      </c>
      <c r="D84" s="96">
        <v>0</v>
      </c>
      <c r="T84"/>
    </row>
    <row r="85" spans="1:20" ht="30" customHeight="1" x14ac:dyDescent="0.2">
      <c r="A85" s="52" t="e">
        <f>IF(Varmblandet!#REF!="","",Varmblandet!#REF!)</f>
        <v>#REF!</v>
      </c>
      <c r="B85" s="26" t="e">
        <f>IF(Varmblandet!#REF!="","",Varmblandet!#REF!)</f>
        <v>#REF!</v>
      </c>
      <c r="C85" s="25" t="e">
        <f>IF(Varmblandet!#REF!="","",Varmblandet!#REF!)</f>
        <v>#REF!</v>
      </c>
      <c r="D85" s="96">
        <v>0</v>
      </c>
      <c r="T85"/>
    </row>
    <row r="86" spans="1:20" ht="30" customHeight="1" x14ac:dyDescent="0.2">
      <c r="A86" s="21" t="e">
        <f>IF(Varmblandet!#REF!="","",Varmblandet!#REF!)</f>
        <v>#REF!</v>
      </c>
      <c r="B86" s="48" t="e">
        <f>IF(Varmblandet!#REF!="","",Varmblandet!#REF!)</f>
        <v>#REF!</v>
      </c>
      <c r="C86" s="25" t="e">
        <f>IF(Varmblandet!#REF!="","",Varmblandet!#REF!)</f>
        <v>#REF!</v>
      </c>
      <c r="D86" s="96">
        <v>0</v>
      </c>
      <c r="T86"/>
    </row>
    <row r="87" spans="1:20" ht="30" customHeight="1" x14ac:dyDescent="0.2">
      <c r="A87" s="21" t="e">
        <f>IF(Varmblandet!#REF!="","",Varmblandet!#REF!)</f>
        <v>#REF!</v>
      </c>
      <c r="B87" s="48" t="e">
        <f>IF(Varmblandet!#REF!="","",Varmblandet!#REF!)</f>
        <v>#REF!</v>
      </c>
      <c r="C87" s="25" t="e">
        <f>IF(Varmblandet!#REF!="","",Varmblandet!#REF!)</f>
        <v>#REF!</v>
      </c>
      <c r="D87" s="96">
        <v>0</v>
      </c>
      <c r="T87"/>
    </row>
    <row r="88" spans="1:20" ht="30" customHeight="1" x14ac:dyDescent="0.2">
      <c r="A88" s="21" t="e">
        <f>IF(Varmblandet!#REF!="","",Varmblandet!#REF!)</f>
        <v>#REF!</v>
      </c>
      <c r="B88" s="48" t="e">
        <f>IF(Varmblandet!#REF!="","",Varmblandet!#REF!)</f>
        <v>#REF!</v>
      </c>
      <c r="C88" s="25" t="e">
        <f>IF(Varmblandet!#REF!="","",Varmblandet!#REF!)</f>
        <v>#REF!</v>
      </c>
      <c r="D88" s="96">
        <v>0</v>
      </c>
      <c r="T88"/>
    </row>
    <row r="89" spans="1:20" ht="30" customHeight="1" x14ac:dyDescent="0.2">
      <c r="A89" s="21" t="e">
        <f>IF(Varmblandet!#REF!="","",Varmblandet!#REF!)</f>
        <v>#REF!</v>
      </c>
      <c r="B89" s="26" t="e">
        <f>IF(Varmblandet!#REF!="","",Varmblandet!#REF!)</f>
        <v>#REF!</v>
      </c>
      <c r="C89" s="25" t="e">
        <f>IF(Varmblandet!#REF!="","",Varmblandet!#REF!)</f>
        <v>#REF!</v>
      </c>
      <c r="D89" s="96">
        <v>0</v>
      </c>
      <c r="T89"/>
    </row>
    <row r="90" spans="1:20" ht="30" customHeight="1" x14ac:dyDescent="0.2">
      <c r="A90" s="21" t="e">
        <f>IF(Varmblandet!#REF!="","",Varmblandet!#REF!)</f>
        <v>#REF!</v>
      </c>
      <c r="B90" s="30" t="e">
        <f>IF(Varmblandet!#REF!="","",Varmblandet!#REF!)</f>
        <v>#REF!</v>
      </c>
      <c r="C90" s="25" t="e">
        <f>IF(Varmblandet!#REF!="","",Varmblandet!#REF!)</f>
        <v>#REF!</v>
      </c>
      <c r="D90" s="96">
        <v>0</v>
      </c>
      <c r="T90"/>
    </row>
    <row r="91" spans="1:20" ht="30" customHeight="1" x14ac:dyDescent="0.2">
      <c r="A91" s="21" t="e">
        <f>IF(Varmblandet!#REF!="","",Varmblandet!#REF!)</f>
        <v>#REF!</v>
      </c>
      <c r="B91" s="48" t="e">
        <f>IF(Varmblandet!#REF!="","",Varmblandet!#REF!)</f>
        <v>#REF!</v>
      </c>
      <c r="C91" s="25" t="e">
        <f>IF(Varmblandet!#REF!="","",Varmblandet!#REF!)</f>
        <v>#REF!</v>
      </c>
      <c r="D91" s="96"/>
      <c r="T91"/>
    </row>
    <row r="92" spans="1:20" ht="30" customHeight="1" x14ac:dyDescent="0.2">
      <c r="A92" s="50" t="e">
        <f>IF(Varmblandet!#REF!="","",Varmblandet!#REF!)</f>
        <v>#REF!</v>
      </c>
      <c r="B92" s="63" t="e">
        <f>IF(Varmblandet!#REF!="","",Varmblandet!#REF!)</f>
        <v>#REF!</v>
      </c>
      <c r="C92" s="51" t="e">
        <f>IF(Varmblandet!#REF!="","",Varmblandet!#REF!)</f>
        <v>#REF!</v>
      </c>
      <c r="D92" s="96"/>
      <c r="T92"/>
    </row>
    <row r="93" spans="1:20" ht="30" customHeight="1" x14ac:dyDescent="0.2">
      <c r="A93" s="21" t="e">
        <f>IF(Varmblandet!#REF!="","",Varmblandet!#REF!)</f>
        <v>#REF!</v>
      </c>
      <c r="B93" s="24" t="e">
        <f>IF(Varmblandet!#REF!="","",Varmblandet!#REF!)</f>
        <v>#REF!</v>
      </c>
      <c r="C93" s="25" t="e">
        <f>IF(Varmblandet!#REF!="","",Varmblandet!#REF!)</f>
        <v>#REF!</v>
      </c>
      <c r="D93" s="96"/>
      <c r="T93"/>
    </row>
    <row r="94" spans="1:20" ht="30" customHeight="1" x14ac:dyDescent="0.2">
      <c r="A94" s="21" t="e">
        <f>IF(Varmblandet!#REF!="","",Varmblandet!#REF!)</f>
        <v>#REF!</v>
      </c>
      <c r="B94" s="26" t="e">
        <f>IF(Varmblandet!#REF!="","",Varmblandet!#REF!)</f>
        <v>#REF!</v>
      </c>
      <c r="C94" s="25" t="e">
        <f>IF(Varmblandet!#REF!="","",Varmblandet!#REF!)</f>
        <v>#REF!</v>
      </c>
      <c r="D94" s="96">
        <v>200</v>
      </c>
      <c r="T94"/>
    </row>
    <row r="95" spans="1:20" ht="30" customHeight="1" x14ac:dyDescent="0.2">
      <c r="A95" s="21" t="e">
        <f>IF(Varmblandet!#REF!="","",Varmblandet!#REF!)</f>
        <v>#REF!</v>
      </c>
      <c r="B95" s="26" t="e">
        <f>IF(Varmblandet!#REF!="","",Varmblandet!#REF!)</f>
        <v>#REF!</v>
      </c>
      <c r="C95" s="25" t="e">
        <f>IF(Varmblandet!#REF!="","",Varmblandet!#REF!)</f>
        <v>#REF!</v>
      </c>
      <c r="D95" s="96">
        <v>0</v>
      </c>
      <c r="T95"/>
    </row>
    <row r="96" spans="1:20" ht="30" customHeight="1" x14ac:dyDescent="0.2">
      <c r="A96" s="21" t="e">
        <f>IF(Varmblandet!#REF!="","",Varmblandet!#REF!)</f>
        <v>#REF!</v>
      </c>
      <c r="B96" s="48" t="e">
        <f>IF(Varmblandet!#REF!="","",Varmblandet!#REF!)</f>
        <v>#REF!</v>
      </c>
      <c r="C96" s="25" t="e">
        <f>IF(Varmblandet!#REF!="","",Varmblandet!#REF!)</f>
        <v>#REF!</v>
      </c>
      <c r="D96" s="96">
        <v>1000</v>
      </c>
      <c r="T96"/>
    </row>
    <row r="97" spans="1:20" ht="30" customHeight="1" x14ac:dyDescent="0.2">
      <c r="A97" s="21" t="e">
        <f>IF(Varmblandet!#REF!="","",Varmblandet!#REF!)</f>
        <v>#REF!</v>
      </c>
      <c r="B97" s="48" t="e">
        <f>IF(Varmblandet!#REF!="","",Varmblandet!#REF!)</f>
        <v>#REF!</v>
      </c>
      <c r="C97" s="25" t="e">
        <f>IF(Varmblandet!#REF!="","",Varmblandet!#REF!)</f>
        <v>#REF!</v>
      </c>
      <c r="D97" s="96">
        <v>0</v>
      </c>
      <c r="T97"/>
    </row>
    <row r="98" spans="1:20" ht="30" customHeight="1" x14ac:dyDescent="0.2">
      <c r="A98" s="21" t="e">
        <f>IF(Varmblandet!#REF!="","",Varmblandet!#REF!)</f>
        <v>#REF!</v>
      </c>
      <c r="B98" s="48" t="e">
        <f>IF(Varmblandet!#REF!="","",Varmblandet!#REF!)</f>
        <v>#REF!</v>
      </c>
      <c r="C98" s="25" t="e">
        <f>IF(Varmblandet!#REF!="","",Varmblandet!#REF!)</f>
        <v>#REF!</v>
      </c>
      <c r="D98" s="96">
        <v>3500</v>
      </c>
      <c r="T98"/>
    </row>
    <row r="99" spans="1:20" ht="30" customHeight="1" x14ac:dyDescent="0.2">
      <c r="A99" s="21" t="e">
        <f>IF(Varmblandet!#REF!="","",Varmblandet!#REF!)</f>
        <v>#REF!</v>
      </c>
      <c r="B99" s="30" t="e">
        <f>IF(Varmblandet!#REF!="","",Varmblandet!#REF!)</f>
        <v>#REF!</v>
      </c>
      <c r="C99" s="25" t="e">
        <f>IF(Varmblandet!#REF!="","",Varmblandet!#REF!)</f>
        <v>#REF!</v>
      </c>
      <c r="D99" s="96">
        <v>100</v>
      </c>
      <c r="T99"/>
    </row>
    <row r="100" spans="1:20" ht="30" customHeight="1" x14ac:dyDescent="0.2">
      <c r="A100" s="21" t="e">
        <f>IF(Varmblandet!#REF!="","",Varmblandet!#REF!)</f>
        <v>#REF!</v>
      </c>
      <c r="B100" s="48" t="e">
        <f>IF(Varmblandet!#REF!="","",Varmblandet!#REF!)</f>
        <v>#REF!</v>
      </c>
      <c r="C100" s="25" t="e">
        <f>IF(Varmblandet!#REF!="","",Varmblandet!#REF!)</f>
        <v>#REF!</v>
      </c>
      <c r="D100" s="96"/>
      <c r="T100"/>
    </row>
    <row r="101" spans="1:20" ht="30" customHeight="1" x14ac:dyDescent="0.2">
      <c r="A101" s="21" t="e">
        <f>IF(Varmblandet!#REF!="","",Varmblandet!#REF!)</f>
        <v>#REF!</v>
      </c>
      <c r="B101" s="56" t="e">
        <f>IF(Varmblandet!#REF!="","",Varmblandet!#REF!)</f>
        <v>#REF!</v>
      </c>
      <c r="C101" s="25" t="e">
        <f>IF(Varmblandet!#REF!="","",Varmblandet!#REF!)</f>
        <v>#REF!</v>
      </c>
      <c r="D101" s="96"/>
      <c r="T101"/>
    </row>
    <row r="102" spans="1:20" ht="30" customHeight="1" x14ac:dyDescent="0.2">
      <c r="A102" s="21" t="e">
        <f>IF(Varmblandet!#REF!="","",Varmblandet!#REF!)</f>
        <v>#REF!</v>
      </c>
      <c r="B102" s="26" t="e">
        <f>IF(Varmblandet!#REF!="","",Varmblandet!#REF!)</f>
        <v>#REF!</v>
      </c>
      <c r="C102" s="25" t="e">
        <f>IF(Varmblandet!#REF!="","",Varmblandet!#REF!)</f>
        <v>#REF!</v>
      </c>
      <c r="D102" s="96">
        <v>200</v>
      </c>
      <c r="T102"/>
    </row>
    <row r="103" spans="1:20" ht="30" customHeight="1" x14ac:dyDescent="0.2">
      <c r="A103" s="21" t="e">
        <f>IF(Varmblandet!#REF!="","",Varmblandet!#REF!)</f>
        <v>#REF!</v>
      </c>
      <c r="B103" s="26" t="e">
        <f>IF(Varmblandet!#REF!="","",Varmblandet!#REF!)</f>
        <v>#REF!</v>
      </c>
      <c r="C103" s="25" t="e">
        <f>IF(Varmblandet!#REF!="","",Varmblandet!#REF!)</f>
        <v>#REF!</v>
      </c>
      <c r="D103" s="96">
        <v>0</v>
      </c>
      <c r="T103"/>
    </row>
    <row r="104" spans="1:20" ht="30" customHeight="1" x14ac:dyDescent="0.2">
      <c r="A104" s="21" t="e">
        <f>IF(Varmblandet!#REF!="","",Varmblandet!#REF!)</f>
        <v>#REF!</v>
      </c>
      <c r="B104" s="48" t="e">
        <f>IF(Varmblandet!#REF!="","",Varmblandet!#REF!)</f>
        <v>#REF!</v>
      </c>
      <c r="C104" s="25" t="e">
        <f>IF(Varmblandet!#REF!="","",Varmblandet!#REF!)</f>
        <v>#REF!</v>
      </c>
      <c r="D104" s="96">
        <v>1000</v>
      </c>
      <c r="T104"/>
    </row>
    <row r="105" spans="1:20" ht="30" customHeight="1" x14ac:dyDescent="0.2">
      <c r="A105" s="21" t="e">
        <f>IF(Varmblandet!#REF!="","",Varmblandet!#REF!)</f>
        <v>#REF!</v>
      </c>
      <c r="B105" s="48" t="e">
        <f>IF(Varmblandet!#REF!="","",Varmblandet!#REF!)</f>
        <v>#REF!</v>
      </c>
      <c r="C105" s="25" t="e">
        <f>IF(Varmblandet!#REF!="","",Varmblandet!#REF!)</f>
        <v>#REF!</v>
      </c>
      <c r="D105" s="96">
        <v>0</v>
      </c>
      <c r="T105"/>
    </row>
    <row r="106" spans="1:20" ht="30" customHeight="1" x14ac:dyDescent="0.2">
      <c r="A106" s="21" t="e">
        <f>IF(Varmblandet!#REF!="","",Varmblandet!#REF!)</f>
        <v>#REF!</v>
      </c>
      <c r="B106" s="48" t="e">
        <f>IF(Varmblandet!#REF!="","",Varmblandet!#REF!)</f>
        <v>#REF!</v>
      </c>
      <c r="C106" s="25" t="e">
        <f>IF(Varmblandet!#REF!="","",Varmblandet!#REF!)</f>
        <v>#REF!</v>
      </c>
      <c r="D106" s="96">
        <v>3500</v>
      </c>
      <c r="T106"/>
    </row>
    <row r="107" spans="1:20" ht="30" customHeight="1" x14ac:dyDescent="0.2">
      <c r="A107" s="21" t="e">
        <f>IF(Varmblandet!#REF!="","",Varmblandet!#REF!)</f>
        <v>#REF!</v>
      </c>
      <c r="B107" s="30" t="e">
        <f>IF(Varmblandet!#REF!="","",Varmblandet!#REF!)</f>
        <v>#REF!</v>
      </c>
      <c r="C107" s="25" t="e">
        <f>IF(Varmblandet!#REF!="","",Varmblandet!#REF!)</f>
        <v>#REF!</v>
      </c>
      <c r="D107" s="96"/>
      <c r="E107" s="91"/>
      <c r="J107" s="91"/>
      <c r="O107" s="91"/>
      <c r="T107"/>
    </row>
    <row r="108" spans="1:20" ht="30" customHeight="1" x14ac:dyDescent="0.2">
      <c r="A108" s="21" t="e">
        <f>IF(Varmblandet!#REF!="","",Varmblandet!#REF!)</f>
        <v>#REF!</v>
      </c>
      <c r="B108" s="56" t="e">
        <f>IF(Varmblandet!#REF!="","",Varmblandet!#REF!)</f>
        <v>#REF!</v>
      </c>
      <c r="C108" s="25" t="e">
        <f>IF(Varmblandet!#REF!="","",Varmblandet!#REF!)</f>
        <v>#REF!</v>
      </c>
      <c r="D108" s="96"/>
      <c r="E108" s="91"/>
      <c r="J108" s="91"/>
      <c r="O108" s="91"/>
      <c r="T108"/>
    </row>
    <row r="109" spans="1:20" ht="30" customHeight="1" x14ac:dyDescent="0.2">
      <c r="A109" s="21" t="e">
        <f>IF(Varmblandet!#REF!="","",Varmblandet!#REF!)</f>
        <v>#REF!</v>
      </c>
      <c r="B109" s="26" t="e">
        <f>IF(Varmblandet!#REF!="","",Varmblandet!#REF!)</f>
        <v>#REF!</v>
      </c>
      <c r="C109" s="25" t="e">
        <f>IF(Varmblandet!#REF!="","",Varmblandet!#REF!)</f>
        <v>#REF!</v>
      </c>
      <c r="D109" s="96">
        <v>0</v>
      </c>
      <c r="E109" s="91"/>
      <c r="J109" s="91"/>
      <c r="O109" s="91"/>
      <c r="T109"/>
    </row>
    <row r="110" spans="1:20" ht="30" customHeight="1" x14ac:dyDescent="0.2">
      <c r="A110" s="21" t="e">
        <f>IF(Varmblandet!#REF!="","",Varmblandet!#REF!)</f>
        <v>#REF!</v>
      </c>
      <c r="B110" s="26" t="e">
        <f>IF(Varmblandet!#REF!="","",Varmblandet!#REF!)</f>
        <v>#REF!</v>
      </c>
      <c r="C110" s="25" t="e">
        <f>IF(Varmblandet!#REF!="","",Varmblandet!#REF!)</f>
        <v>#REF!</v>
      </c>
      <c r="D110" s="96">
        <v>0</v>
      </c>
      <c r="E110" s="91"/>
      <c r="J110" s="91"/>
      <c r="O110" s="91"/>
      <c r="T110"/>
    </row>
    <row r="111" spans="1:20" ht="30" customHeight="1" x14ac:dyDescent="0.2">
      <c r="A111" s="21" t="e">
        <f>IF(Varmblandet!#REF!="","",Varmblandet!#REF!)</f>
        <v>#REF!</v>
      </c>
      <c r="B111" s="48" t="e">
        <f>IF(Varmblandet!#REF!="","",Varmblandet!#REF!)</f>
        <v>#REF!</v>
      </c>
      <c r="C111" s="25" t="e">
        <f>IF(Varmblandet!#REF!="","",Varmblandet!#REF!)</f>
        <v>#REF!</v>
      </c>
      <c r="D111" s="96">
        <v>1000</v>
      </c>
      <c r="E111" s="91"/>
      <c r="J111" s="91"/>
      <c r="O111" s="91"/>
      <c r="T111"/>
    </row>
    <row r="112" spans="1:20" ht="30" customHeight="1" x14ac:dyDescent="0.2">
      <c r="A112" s="21" t="e">
        <f>IF(Varmblandet!#REF!="","",Varmblandet!#REF!)</f>
        <v>#REF!</v>
      </c>
      <c r="B112" s="48" t="e">
        <f>IF(Varmblandet!#REF!="","",Varmblandet!#REF!)</f>
        <v>#REF!</v>
      </c>
      <c r="C112" s="25" t="e">
        <f>IF(Varmblandet!#REF!="","",Varmblandet!#REF!)</f>
        <v>#REF!</v>
      </c>
      <c r="D112" s="96">
        <v>2000</v>
      </c>
      <c r="E112" s="91"/>
      <c r="J112" s="91"/>
      <c r="O112" s="91"/>
      <c r="T112"/>
    </row>
    <row r="113" spans="1:20" ht="30" customHeight="1" x14ac:dyDescent="0.2">
      <c r="A113" s="21" t="e">
        <f>IF(Varmblandet!#REF!="","",Varmblandet!#REF!)</f>
        <v>#REF!</v>
      </c>
      <c r="B113" s="48" t="e">
        <f>IF(Varmblandet!#REF!="","",Varmblandet!#REF!)</f>
        <v>#REF!</v>
      </c>
      <c r="C113" s="25" t="e">
        <f>IF(Varmblandet!#REF!="","",Varmblandet!#REF!)</f>
        <v>#REF!</v>
      </c>
      <c r="D113" s="96">
        <v>3500</v>
      </c>
      <c r="E113" s="91"/>
      <c r="J113" s="91"/>
      <c r="O113" s="91"/>
      <c r="T113"/>
    </row>
    <row r="114" spans="1:20" ht="30" customHeight="1" x14ac:dyDescent="0.2">
      <c r="A114" s="21" t="e">
        <f>IF(Varmblandet!#REF!="","",Varmblandet!#REF!)</f>
        <v>#REF!</v>
      </c>
      <c r="B114" s="26" t="e">
        <f>IF(Varmblandet!#REF!="","",Varmblandet!#REF!)</f>
        <v>#REF!</v>
      </c>
      <c r="C114" s="25" t="e">
        <f>IF(Varmblandet!#REF!="","",Varmblandet!#REF!)</f>
        <v>#REF!</v>
      </c>
      <c r="D114" s="96">
        <v>5500</v>
      </c>
      <c r="E114" s="91"/>
      <c r="J114" s="91"/>
      <c r="O114" s="91"/>
      <c r="T114"/>
    </row>
    <row r="115" spans="1:20" ht="30" customHeight="1" x14ac:dyDescent="0.2">
      <c r="A115" s="21" t="e">
        <f>IF(Varmblandet!#REF!="","",Varmblandet!#REF!)</f>
        <v>#REF!</v>
      </c>
      <c r="B115" s="48" t="e">
        <f>IF(Varmblandet!#REF!="","",Varmblandet!#REF!)</f>
        <v>#REF!</v>
      </c>
      <c r="C115" s="25" t="e">
        <f>IF(Varmblandet!#REF!="","",Varmblandet!#REF!)</f>
        <v>#REF!</v>
      </c>
      <c r="D115" s="96"/>
      <c r="E115" s="91"/>
      <c r="J115" s="91"/>
      <c r="O115" s="91"/>
      <c r="T115"/>
    </row>
    <row r="116" spans="1:20" ht="30" customHeight="1" x14ac:dyDescent="0.2">
      <c r="A116" s="50" t="e">
        <f>IF(Varmblandet!#REF!="","",Varmblandet!#REF!)</f>
        <v>#REF!</v>
      </c>
      <c r="B116" s="63" t="e">
        <f>IF(Varmblandet!#REF!="","",Varmblandet!#REF!)</f>
        <v>#REF!</v>
      </c>
      <c r="C116" s="51" t="e">
        <f>IF(Varmblandet!#REF!="","",Varmblandet!#REF!)</f>
        <v>#REF!</v>
      </c>
      <c r="D116" s="96"/>
      <c r="E116" s="91"/>
      <c r="J116" s="91"/>
      <c r="O116" s="91"/>
      <c r="T116"/>
    </row>
    <row r="117" spans="1:20" ht="30" customHeight="1" x14ac:dyDescent="0.2">
      <c r="A117" s="21" t="e">
        <f>IF(Varmblandet!#REF!="","",Varmblandet!#REF!)</f>
        <v>#REF!</v>
      </c>
      <c r="B117" s="26" t="e">
        <f>IF(Varmblandet!#REF!="","",Varmblandet!#REF!)</f>
        <v>#REF!</v>
      </c>
      <c r="C117" s="25" t="e">
        <f>IF(Varmblandet!#REF!="","",Varmblandet!#REF!)</f>
        <v>#REF!</v>
      </c>
      <c r="D117" s="96">
        <v>100</v>
      </c>
      <c r="E117" s="91"/>
      <c r="J117" s="91"/>
      <c r="O117" s="91"/>
      <c r="T117"/>
    </row>
    <row r="118" spans="1:20" ht="30" customHeight="1" x14ac:dyDescent="0.2">
      <c r="A118" s="21" t="e">
        <f>IF(Varmblandet!#REF!="","",Varmblandet!#REF!)</f>
        <v>#REF!</v>
      </c>
      <c r="B118" s="30" t="e">
        <f>IF(Varmblandet!#REF!="","",Varmblandet!#REF!)</f>
        <v>#REF!</v>
      </c>
      <c r="C118" s="25" t="e">
        <f>IF(Varmblandet!#REF!="","",Varmblandet!#REF!)</f>
        <v>#REF!</v>
      </c>
      <c r="D118" s="96">
        <v>10</v>
      </c>
      <c r="E118" s="91"/>
      <c r="J118" s="91"/>
      <c r="O118" s="91"/>
      <c r="T118"/>
    </row>
    <row r="119" spans="1:20" ht="30" customHeight="1" x14ac:dyDescent="0.2">
      <c r="A119" s="21" t="e">
        <f>IF(Varmblandet!#REF!="","",Varmblandet!#REF!)</f>
        <v>#REF!</v>
      </c>
      <c r="B119" s="48" t="e">
        <f>IF(Varmblandet!#REF!="","",Varmblandet!#REF!)</f>
        <v>#REF!</v>
      </c>
      <c r="C119" s="25" t="e">
        <f>IF(Varmblandet!#REF!="","",Varmblandet!#REF!)</f>
        <v>#REF!</v>
      </c>
      <c r="D119" s="96">
        <v>100</v>
      </c>
      <c r="E119" s="91"/>
      <c r="J119" s="91"/>
      <c r="O119" s="91"/>
    </row>
    <row r="120" spans="1:20" ht="30" customHeight="1" x14ac:dyDescent="0.2">
      <c r="A120" s="21" t="e">
        <f>IF(Varmblandet!#REF!="","",Varmblandet!#REF!)</f>
        <v>#REF!</v>
      </c>
      <c r="B120" s="30" t="e">
        <f>IF(Varmblandet!#REF!="","",Varmblandet!#REF!)</f>
        <v>#REF!</v>
      </c>
      <c r="C120" s="25" t="e">
        <f>IF(Varmblandet!#REF!="","",Varmblandet!#REF!)</f>
        <v>#REF!</v>
      </c>
      <c r="D120" s="96">
        <v>10</v>
      </c>
      <c r="E120" s="91"/>
      <c r="J120" s="91"/>
      <c r="O120" s="91"/>
    </row>
    <row r="121" spans="1:20" ht="30" customHeight="1" x14ac:dyDescent="0.2">
      <c r="A121"/>
      <c r="B121"/>
      <c r="C121"/>
      <c r="D121"/>
      <c r="E121" s="91"/>
      <c r="J121" s="91"/>
      <c r="O121" s="91"/>
    </row>
    <row r="122" spans="1:20" ht="30" customHeight="1" x14ac:dyDescent="0.2">
      <c r="A122"/>
      <c r="B122"/>
      <c r="C122"/>
      <c r="D122"/>
      <c r="E122" s="91"/>
      <c r="J122" s="91"/>
      <c r="O122" s="91"/>
    </row>
    <row r="123" spans="1:20" ht="30" customHeight="1" x14ac:dyDescent="0.2">
      <c r="A123"/>
      <c r="B123"/>
      <c r="C123"/>
      <c r="D123"/>
      <c r="E123" s="91"/>
      <c r="J123" s="91"/>
      <c r="O123" s="91"/>
    </row>
    <row r="124" spans="1:20" ht="30" customHeight="1" x14ac:dyDescent="0.2">
      <c r="A124"/>
      <c r="B124"/>
      <c r="C124"/>
      <c r="D124"/>
      <c r="E124" s="91"/>
      <c r="J124" s="91"/>
      <c r="O124" s="91"/>
    </row>
    <row r="125" spans="1:20" ht="30" customHeight="1" x14ac:dyDescent="0.2">
      <c r="A125"/>
      <c r="B125"/>
      <c r="C125"/>
      <c r="D125"/>
      <c r="E125" s="91"/>
      <c r="J125" s="91"/>
      <c r="O125" s="91"/>
    </row>
    <row r="126" spans="1:20" ht="30" customHeight="1" x14ac:dyDescent="0.2">
      <c r="A126"/>
      <c r="B126"/>
      <c r="C126"/>
      <c r="D126"/>
      <c r="E126" s="91"/>
      <c r="J126" s="91"/>
      <c r="O126" s="91"/>
    </row>
    <row r="127" spans="1:20" ht="30" customHeight="1" x14ac:dyDescent="0.2">
      <c r="A127"/>
      <c r="B127"/>
      <c r="C127"/>
      <c r="D127"/>
      <c r="E127" s="91"/>
      <c r="J127" s="91"/>
      <c r="O127" s="91"/>
    </row>
    <row r="128" spans="1:20" ht="30" customHeight="1" x14ac:dyDescent="0.2">
      <c r="A128"/>
      <c r="B128"/>
      <c r="C128"/>
      <c r="D128"/>
      <c r="E128" s="91"/>
      <c r="J128" s="91"/>
      <c r="O128" s="91"/>
    </row>
    <row r="129" spans="1:15" ht="30" customHeight="1" x14ac:dyDescent="0.2">
      <c r="A129"/>
      <c r="B129"/>
      <c r="C129"/>
      <c r="D129"/>
      <c r="E129" s="91"/>
      <c r="J129" s="91"/>
      <c r="O129" s="91"/>
    </row>
    <row r="130" spans="1:15" ht="30" customHeight="1" x14ac:dyDescent="0.2">
      <c r="A130"/>
      <c r="B130"/>
      <c r="C130"/>
      <c r="D130"/>
      <c r="E130" s="91"/>
      <c r="J130" s="91"/>
      <c r="O130" s="91"/>
    </row>
    <row r="131" spans="1:15" ht="30" customHeight="1" x14ac:dyDescent="0.2">
      <c r="A131"/>
      <c r="B131"/>
      <c r="C131"/>
      <c r="D131"/>
      <c r="E131" s="91"/>
      <c r="J131" s="91"/>
      <c r="O131" s="91"/>
    </row>
    <row r="132" spans="1:15" ht="30" customHeight="1" x14ac:dyDescent="0.2">
      <c r="A132"/>
      <c r="B132"/>
      <c r="C132"/>
      <c r="D132"/>
      <c r="E132" s="91"/>
      <c r="J132" s="91"/>
      <c r="O132" s="91"/>
    </row>
    <row r="133" spans="1:15" ht="30" customHeight="1" x14ac:dyDescent="0.2">
      <c r="A133"/>
      <c r="B133"/>
      <c r="C133"/>
      <c r="D133"/>
      <c r="E133" s="91"/>
      <c r="J133" s="91"/>
      <c r="O133" s="91"/>
    </row>
    <row r="134" spans="1:15" ht="30" customHeight="1" x14ac:dyDescent="0.2">
      <c r="A134"/>
      <c r="B134"/>
      <c r="C134"/>
      <c r="D134"/>
      <c r="E134" s="91"/>
      <c r="J134" s="91"/>
      <c r="O134" s="91"/>
    </row>
    <row r="135" spans="1:15" ht="30" customHeight="1" x14ac:dyDescent="0.2">
      <c r="A135"/>
      <c r="B135"/>
      <c r="C135"/>
      <c r="D135"/>
      <c r="E135" s="91"/>
      <c r="J135" s="91"/>
      <c r="O135" s="91"/>
    </row>
    <row r="136" spans="1:15" ht="30" customHeight="1" x14ac:dyDescent="0.2">
      <c r="A136"/>
      <c r="B136"/>
      <c r="C136"/>
      <c r="D136"/>
      <c r="E136" s="91"/>
      <c r="J136" s="91"/>
      <c r="O136" s="91"/>
    </row>
    <row r="137" spans="1:15" ht="30" customHeight="1" x14ac:dyDescent="0.2">
      <c r="A137"/>
      <c r="B137"/>
      <c r="C137"/>
      <c r="D137"/>
      <c r="E137" s="91"/>
      <c r="J137" s="91"/>
      <c r="O137" s="91"/>
    </row>
    <row r="138" spans="1:15" ht="30" customHeight="1" x14ac:dyDescent="0.2">
      <c r="A138"/>
      <c r="B138"/>
      <c r="C138"/>
      <c r="D138"/>
      <c r="E138" s="91"/>
      <c r="J138" s="91"/>
      <c r="O138" s="91"/>
    </row>
    <row r="139" spans="1:15" ht="30" customHeight="1" x14ac:dyDescent="0.2">
      <c r="A139"/>
      <c r="B139"/>
      <c r="C139"/>
      <c r="D139"/>
      <c r="E139" s="91"/>
      <c r="J139" s="91"/>
      <c r="O139" s="91"/>
    </row>
    <row r="140" spans="1:15" ht="30" customHeight="1" x14ac:dyDescent="0.2">
      <c r="A140"/>
      <c r="B140"/>
      <c r="C140"/>
      <c r="D140"/>
      <c r="E140" s="91"/>
      <c r="J140" s="91"/>
      <c r="O140" s="91"/>
    </row>
    <row r="141" spans="1:15" ht="30" customHeight="1" x14ac:dyDescent="0.2">
      <c r="A141"/>
      <c r="B141"/>
      <c r="C141"/>
      <c r="D141"/>
      <c r="E141" s="91"/>
      <c r="J141" s="91"/>
      <c r="O141" s="91"/>
    </row>
    <row r="142" spans="1:15" ht="30" customHeight="1" x14ac:dyDescent="0.2">
      <c r="A142"/>
      <c r="B142"/>
      <c r="C142"/>
      <c r="D142"/>
      <c r="E142" s="91"/>
      <c r="J142" s="91"/>
      <c r="O142" s="91"/>
    </row>
    <row r="143" spans="1:15" ht="30" customHeight="1" x14ac:dyDescent="0.2">
      <c r="A143"/>
      <c r="B143"/>
      <c r="C143"/>
      <c r="D143"/>
      <c r="E143" s="91"/>
      <c r="J143" s="91"/>
      <c r="O143" s="91"/>
    </row>
    <row r="144" spans="1:15" ht="30" customHeight="1" x14ac:dyDescent="0.2">
      <c r="A144"/>
      <c r="B144"/>
      <c r="C144"/>
      <c r="D144"/>
      <c r="E144" s="91"/>
      <c r="J144" s="91"/>
      <c r="O144" s="91"/>
    </row>
    <row r="145" spans="1:15" ht="30" customHeight="1" x14ac:dyDescent="0.2">
      <c r="A145"/>
      <c r="B145"/>
      <c r="C145"/>
      <c r="D145"/>
      <c r="E145" s="91"/>
      <c r="J145" s="91"/>
      <c r="O145" s="91"/>
    </row>
    <row r="146" spans="1:15" ht="30" customHeight="1" x14ac:dyDescent="0.2">
      <c r="A146"/>
      <c r="B146"/>
      <c r="C146"/>
      <c r="D146"/>
      <c r="E146" s="91"/>
      <c r="J146" s="91"/>
      <c r="O146" s="91"/>
    </row>
    <row r="147" spans="1:15" ht="30" customHeight="1" x14ac:dyDescent="0.2">
      <c r="A147"/>
      <c r="B147"/>
      <c r="C147"/>
      <c r="D147"/>
      <c r="E147" s="91"/>
      <c r="J147" s="91"/>
      <c r="O147" s="91"/>
    </row>
    <row r="148" spans="1:15" ht="30" customHeight="1" x14ac:dyDescent="0.2">
      <c r="A148"/>
      <c r="B148"/>
      <c r="C148"/>
      <c r="D148"/>
      <c r="E148" s="91"/>
      <c r="J148" s="91"/>
      <c r="O148" s="91"/>
    </row>
    <row r="149" spans="1:15" ht="30" customHeight="1" x14ac:dyDescent="0.2">
      <c r="A149"/>
      <c r="B149"/>
      <c r="C149"/>
      <c r="D149"/>
      <c r="E149" s="91"/>
      <c r="J149" s="91"/>
      <c r="O149" s="91"/>
    </row>
    <row r="150" spans="1:15" ht="30" customHeight="1" x14ac:dyDescent="0.2">
      <c r="A150"/>
      <c r="B150"/>
      <c r="C150"/>
      <c r="D150"/>
      <c r="E150" s="91"/>
      <c r="J150" s="91"/>
      <c r="O150" s="91"/>
    </row>
    <row r="151" spans="1:15" ht="30" customHeight="1" x14ac:dyDescent="0.2">
      <c r="A151"/>
      <c r="B151"/>
      <c r="C151"/>
      <c r="D151"/>
      <c r="E151" s="91"/>
      <c r="J151" s="91"/>
      <c r="O151" s="91"/>
    </row>
    <row r="152" spans="1:15" ht="30" customHeight="1" x14ac:dyDescent="0.2">
      <c r="A152"/>
      <c r="B152"/>
      <c r="C152"/>
      <c r="D152"/>
      <c r="E152" s="91"/>
      <c r="J152" s="91"/>
      <c r="O152" s="91"/>
    </row>
    <row r="153" spans="1:15" ht="30" customHeight="1" x14ac:dyDescent="0.2">
      <c r="A153"/>
      <c r="B153"/>
      <c r="C153"/>
      <c r="D153"/>
      <c r="E153" s="91"/>
      <c r="J153" s="91"/>
      <c r="O153" s="91"/>
    </row>
    <row r="154" spans="1:15" ht="30" customHeight="1" x14ac:dyDescent="0.2">
      <c r="A154"/>
      <c r="B154"/>
      <c r="C154"/>
      <c r="D154"/>
      <c r="E154" s="91"/>
      <c r="J154" s="91"/>
      <c r="O154" s="91"/>
    </row>
    <row r="155" spans="1:15" ht="30" customHeight="1" x14ac:dyDescent="0.2">
      <c r="A155"/>
      <c r="B155"/>
      <c r="C155"/>
      <c r="D155"/>
      <c r="E155" s="91"/>
      <c r="J155" s="91"/>
      <c r="O155" s="91"/>
    </row>
    <row r="156" spans="1:15" ht="30" customHeight="1" x14ac:dyDescent="0.2">
      <c r="A156"/>
      <c r="B156"/>
      <c r="C156"/>
      <c r="D156"/>
      <c r="E156" s="91"/>
      <c r="J156" s="91"/>
      <c r="O156" s="91"/>
    </row>
    <row r="157" spans="1:15" ht="30" customHeight="1" x14ac:dyDescent="0.2">
      <c r="A157"/>
      <c r="B157"/>
      <c r="C157"/>
      <c r="D157"/>
      <c r="E157" s="91"/>
      <c r="J157" s="91"/>
      <c r="O157" s="91"/>
    </row>
    <row r="158" spans="1:15" ht="30" customHeight="1" x14ac:dyDescent="0.2">
      <c r="A158"/>
      <c r="B158"/>
      <c r="C158"/>
      <c r="D158"/>
      <c r="E158" s="91"/>
      <c r="J158" s="91"/>
      <c r="O158" s="91"/>
    </row>
    <row r="159" spans="1:15" ht="30" customHeight="1" x14ac:dyDescent="0.2">
      <c r="A159"/>
      <c r="B159"/>
      <c r="C159"/>
      <c r="D159"/>
      <c r="E159" s="91"/>
      <c r="J159" s="91"/>
      <c r="O159" s="91"/>
    </row>
    <row r="160" spans="1:15" ht="30" customHeight="1" x14ac:dyDescent="0.2">
      <c r="A160"/>
      <c r="B160"/>
      <c r="C160"/>
      <c r="D160"/>
      <c r="E160" s="91"/>
      <c r="J160" s="91"/>
      <c r="O160" s="91"/>
    </row>
    <row r="161" spans="1:15" ht="30" customHeight="1" x14ac:dyDescent="0.2">
      <c r="A161"/>
      <c r="B161"/>
      <c r="C161"/>
      <c r="D161"/>
      <c r="E161" s="91"/>
      <c r="J161" s="91"/>
      <c r="O161" s="91"/>
    </row>
    <row r="162" spans="1:15" ht="30" customHeight="1" x14ac:dyDescent="0.2">
      <c r="A162"/>
      <c r="B162"/>
      <c r="C162"/>
      <c r="D162"/>
      <c r="E162" s="91"/>
      <c r="J162" s="91"/>
      <c r="O162" s="91"/>
    </row>
    <row r="163" spans="1:15" ht="30" customHeight="1" x14ac:dyDescent="0.2">
      <c r="A163"/>
      <c r="B163"/>
      <c r="C163"/>
      <c r="D163"/>
      <c r="E163" s="91"/>
      <c r="J163" s="91"/>
      <c r="O163" s="91"/>
    </row>
    <row r="164" spans="1:15" ht="30" customHeight="1" x14ac:dyDescent="0.2">
      <c r="A164"/>
      <c r="B164"/>
      <c r="C164"/>
      <c r="D164"/>
      <c r="E164" s="91"/>
      <c r="J164" s="91"/>
      <c r="O164" s="91"/>
    </row>
    <row r="165" spans="1:15" ht="30" customHeight="1" x14ac:dyDescent="0.2">
      <c r="A165"/>
      <c r="B165"/>
      <c r="C165"/>
      <c r="D165"/>
      <c r="E165" s="91"/>
      <c r="J165" s="91"/>
      <c r="O165" s="91"/>
    </row>
    <row r="166" spans="1:15" ht="30" customHeight="1" x14ac:dyDescent="0.2">
      <c r="A166"/>
      <c r="B166"/>
      <c r="C166"/>
      <c r="D166"/>
      <c r="E166" s="91"/>
      <c r="J166" s="91"/>
      <c r="O166" s="91"/>
    </row>
    <row r="167" spans="1:15" ht="30" customHeight="1" x14ac:dyDescent="0.2">
      <c r="A167"/>
      <c r="B167"/>
      <c r="C167"/>
      <c r="D167"/>
      <c r="E167" s="91"/>
      <c r="J167" s="91"/>
      <c r="O167" s="91"/>
    </row>
    <row r="168" spans="1:15" ht="30" customHeight="1" x14ac:dyDescent="0.2">
      <c r="A168"/>
      <c r="B168"/>
      <c r="C168"/>
      <c r="D168"/>
      <c r="E168" s="91"/>
      <c r="J168" s="91"/>
      <c r="O168" s="91"/>
    </row>
    <row r="169" spans="1:15" ht="30" customHeight="1" x14ac:dyDescent="0.2">
      <c r="A169"/>
      <c r="B169"/>
      <c r="C169"/>
      <c r="D169"/>
      <c r="E169" s="91"/>
      <c r="J169" s="91"/>
      <c r="O169" s="91"/>
    </row>
    <row r="170" spans="1:15" ht="30" customHeight="1" x14ac:dyDescent="0.2">
      <c r="A170"/>
      <c r="B170"/>
      <c r="C170"/>
      <c r="D170"/>
      <c r="E170" s="91"/>
      <c r="J170" s="91"/>
      <c r="O170" s="91"/>
    </row>
    <row r="171" spans="1:15" ht="30" customHeight="1" x14ac:dyDescent="0.2">
      <c r="A171"/>
      <c r="B171"/>
      <c r="C171"/>
      <c r="D171"/>
      <c r="E171" s="91"/>
      <c r="J171" s="91"/>
      <c r="O171" s="91"/>
    </row>
    <row r="172" spans="1:15" ht="30" customHeight="1" x14ac:dyDescent="0.2">
      <c r="A172"/>
      <c r="B172"/>
      <c r="C172"/>
      <c r="D172"/>
      <c r="E172" s="91"/>
      <c r="J172" s="91"/>
      <c r="O172" s="91"/>
    </row>
    <row r="173" spans="1:15" ht="30" customHeight="1" x14ac:dyDescent="0.2">
      <c r="A173"/>
      <c r="B173"/>
      <c r="C173"/>
      <c r="D173"/>
      <c r="E173" s="91"/>
      <c r="J173" s="91"/>
      <c r="O173" s="91"/>
    </row>
    <row r="174" spans="1:15" ht="30" customHeight="1" x14ac:dyDescent="0.2">
      <c r="A174"/>
      <c r="B174"/>
      <c r="C174"/>
      <c r="D174"/>
      <c r="E174" s="91"/>
      <c r="J174" s="91"/>
      <c r="O174" s="91"/>
    </row>
    <row r="175" spans="1:15" ht="30" customHeight="1" x14ac:dyDescent="0.2">
      <c r="A175"/>
      <c r="B175"/>
      <c r="C175"/>
      <c r="D175"/>
      <c r="E175" s="91"/>
      <c r="J175" s="91"/>
      <c r="O175" s="91"/>
    </row>
    <row r="176" spans="1:15" ht="30" customHeight="1" x14ac:dyDescent="0.2">
      <c r="A176"/>
      <c r="B176"/>
      <c r="C176"/>
      <c r="D176"/>
      <c r="E176" s="91"/>
      <c r="J176" s="91"/>
      <c r="O176" s="91"/>
    </row>
    <row r="177" spans="1:15" ht="30" customHeight="1" x14ac:dyDescent="0.2">
      <c r="A177"/>
      <c r="B177"/>
      <c r="C177"/>
      <c r="D177"/>
      <c r="E177" s="91"/>
      <c r="J177" s="91"/>
      <c r="O177" s="91"/>
    </row>
    <row r="178" spans="1:15" ht="30" customHeight="1" x14ac:dyDescent="0.2">
      <c r="A178"/>
      <c r="B178"/>
      <c r="C178"/>
      <c r="D178"/>
      <c r="E178" s="91"/>
      <c r="J178" s="91"/>
      <c r="O178" s="91"/>
    </row>
    <row r="179" spans="1:15" ht="30" customHeight="1" x14ac:dyDescent="0.2">
      <c r="A179"/>
      <c r="B179"/>
      <c r="C179"/>
      <c r="D179"/>
      <c r="E179" s="91"/>
      <c r="J179" s="91"/>
      <c r="O179" s="91"/>
    </row>
    <row r="180" spans="1:15" ht="30" customHeight="1" x14ac:dyDescent="0.2">
      <c r="A180"/>
      <c r="B180"/>
      <c r="C180"/>
      <c r="D180"/>
      <c r="E180" s="91"/>
      <c r="J180" s="91"/>
      <c r="O180" s="91"/>
    </row>
    <row r="181" spans="1:15" ht="30" customHeight="1" x14ac:dyDescent="0.2">
      <c r="A181"/>
      <c r="B181"/>
      <c r="C181"/>
      <c r="D181"/>
      <c r="E181" s="91"/>
      <c r="J181" s="91"/>
      <c r="O181" s="91"/>
    </row>
    <row r="182" spans="1:15" ht="30" customHeight="1" x14ac:dyDescent="0.2">
      <c r="A182"/>
      <c r="B182"/>
      <c r="C182"/>
      <c r="D182"/>
      <c r="E182" s="91"/>
      <c r="J182" s="91"/>
      <c r="O182" s="91"/>
    </row>
    <row r="183" spans="1:15" ht="30" customHeight="1" x14ac:dyDescent="0.2">
      <c r="A183"/>
      <c r="B183"/>
      <c r="C183"/>
      <c r="D183"/>
      <c r="E183" s="91"/>
      <c r="J183" s="91"/>
      <c r="O183" s="91"/>
    </row>
    <row r="184" spans="1:15" ht="30" customHeight="1" x14ac:dyDescent="0.2">
      <c r="A184"/>
      <c r="B184"/>
      <c r="C184"/>
      <c r="D184"/>
      <c r="E184" s="91"/>
      <c r="J184" s="91"/>
      <c r="O184" s="91"/>
    </row>
    <row r="185" spans="1:15" ht="30" customHeight="1" x14ac:dyDescent="0.2">
      <c r="A185"/>
      <c r="B185"/>
      <c r="C185"/>
      <c r="D185"/>
      <c r="E185" s="91"/>
      <c r="J185" s="91"/>
      <c r="O185" s="91"/>
    </row>
    <row r="186" spans="1:15" ht="30" customHeight="1" x14ac:dyDescent="0.2">
      <c r="A186"/>
      <c r="B186"/>
      <c r="C186"/>
      <c r="D186"/>
      <c r="E186" s="91"/>
      <c r="J186" s="91"/>
      <c r="O186" s="91"/>
    </row>
    <row r="187" spans="1:15" ht="30" customHeight="1" x14ac:dyDescent="0.2">
      <c r="A187"/>
      <c r="B187"/>
      <c r="C187"/>
      <c r="D187"/>
      <c r="E187" s="91"/>
      <c r="J187" s="91"/>
      <c r="O187" s="91"/>
    </row>
    <row r="188" spans="1:15" ht="30" customHeight="1" x14ac:dyDescent="0.2">
      <c r="A188"/>
      <c r="B188"/>
      <c r="C188"/>
      <c r="D188"/>
      <c r="E188" s="91"/>
      <c r="J188" s="91"/>
      <c r="O188" s="91"/>
    </row>
    <row r="189" spans="1:15" ht="30" customHeight="1" x14ac:dyDescent="0.2">
      <c r="A189"/>
      <c r="B189"/>
      <c r="C189"/>
      <c r="D189"/>
      <c r="E189" s="91"/>
      <c r="J189" s="91"/>
      <c r="O189" s="91"/>
    </row>
    <row r="190" spans="1:15" ht="30" customHeight="1" x14ac:dyDescent="0.2">
      <c r="A190"/>
      <c r="B190"/>
      <c r="C190"/>
      <c r="D190"/>
      <c r="E190" s="91"/>
      <c r="J190" s="91"/>
      <c r="O190" s="91"/>
    </row>
    <row r="191" spans="1:15" ht="30" customHeight="1" x14ac:dyDescent="0.2">
      <c r="A191"/>
      <c r="B191"/>
      <c r="C191"/>
      <c r="D191"/>
      <c r="E191" s="91"/>
      <c r="J191" s="91"/>
      <c r="O191" s="91"/>
    </row>
    <row r="192" spans="1:15" ht="30" customHeight="1" x14ac:dyDescent="0.2">
      <c r="A192"/>
      <c r="B192"/>
      <c r="C192"/>
      <c r="D192"/>
      <c r="E192" s="91"/>
      <c r="J192" s="91"/>
      <c r="O192" s="91"/>
    </row>
    <row r="193" spans="1:15" ht="30" customHeight="1" x14ac:dyDescent="0.2">
      <c r="A193"/>
      <c r="B193"/>
      <c r="C193"/>
      <c r="D193"/>
      <c r="E193" s="91"/>
      <c r="J193" s="91"/>
      <c r="O193" s="91"/>
    </row>
    <row r="194" spans="1:15" ht="30" customHeight="1" x14ac:dyDescent="0.2">
      <c r="A194"/>
      <c r="B194"/>
      <c r="C194"/>
      <c r="D194"/>
      <c r="E194" s="91"/>
      <c r="J194" s="91"/>
      <c r="O194" s="91"/>
    </row>
    <row r="195" spans="1:15" ht="30" customHeight="1" x14ac:dyDescent="0.2">
      <c r="A195"/>
      <c r="B195"/>
      <c r="C195"/>
      <c r="D195"/>
      <c r="E195" s="91"/>
      <c r="J195" s="91"/>
      <c r="O195" s="91"/>
    </row>
    <row r="196" spans="1:15" ht="30" customHeight="1" x14ac:dyDescent="0.2">
      <c r="A196"/>
      <c r="B196"/>
      <c r="C196"/>
      <c r="D196"/>
      <c r="E196" s="91"/>
      <c r="J196" s="91"/>
      <c r="O196" s="91"/>
    </row>
    <row r="197" spans="1:15" ht="30" customHeight="1" x14ac:dyDescent="0.2">
      <c r="A197"/>
      <c r="B197"/>
      <c r="C197"/>
      <c r="D197"/>
      <c r="E197" s="91"/>
      <c r="J197" s="91"/>
      <c r="O197" s="91"/>
    </row>
    <row r="198" spans="1:15" ht="30" customHeight="1" x14ac:dyDescent="0.2">
      <c r="A198"/>
      <c r="B198"/>
      <c r="C198"/>
      <c r="D198"/>
      <c r="E198" s="91"/>
      <c r="J198" s="91"/>
      <c r="O198" s="91"/>
    </row>
    <row r="199" spans="1:15" ht="30" customHeight="1" x14ac:dyDescent="0.2">
      <c r="A199"/>
      <c r="B199"/>
      <c r="C199"/>
      <c r="D199"/>
      <c r="E199" s="91"/>
      <c r="J199" s="91"/>
      <c r="O199" s="91"/>
    </row>
    <row r="200" spans="1:15" ht="30" customHeight="1" x14ac:dyDescent="0.2">
      <c r="A200"/>
      <c r="B200"/>
      <c r="C200"/>
      <c r="D200"/>
      <c r="E200" s="91"/>
      <c r="J200" s="91"/>
      <c r="O200" s="91"/>
    </row>
    <row r="201" spans="1:15" ht="30" customHeight="1" x14ac:dyDescent="0.2">
      <c r="A201"/>
      <c r="B201"/>
      <c r="C201"/>
      <c r="D201"/>
      <c r="E201" s="91"/>
      <c r="J201" s="91"/>
      <c r="O201" s="91"/>
    </row>
    <row r="202" spans="1:15" ht="30" customHeight="1" x14ac:dyDescent="0.2">
      <c r="A202"/>
      <c r="B202"/>
      <c r="C202"/>
      <c r="D202"/>
      <c r="E202" s="91"/>
      <c r="J202" s="91"/>
      <c r="O202" s="91"/>
    </row>
    <row r="203" spans="1:15" ht="30" customHeight="1" x14ac:dyDescent="0.2">
      <c r="A203"/>
      <c r="B203"/>
      <c r="C203"/>
      <c r="D203"/>
      <c r="E203" s="91"/>
      <c r="J203" s="91"/>
      <c r="O203" s="91"/>
    </row>
    <row r="204" spans="1:15" ht="30" customHeight="1" x14ac:dyDescent="0.2">
      <c r="A204"/>
      <c r="B204"/>
      <c r="C204"/>
      <c r="D204"/>
      <c r="E204" s="91"/>
      <c r="J204" s="91"/>
      <c r="O204" s="91"/>
    </row>
    <row r="205" spans="1:15" ht="30" customHeight="1" x14ac:dyDescent="0.2">
      <c r="A205"/>
      <c r="B205"/>
      <c r="C205"/>
      <c r="D205"/>
      <c r="E205" s="91"/>
      <c r="J205" s="91"/>
      <c r="O205" s="91"/>
    </row>
    <row r="206" spans="1:15" ht="30" customHeight="1" x14ac:dyDescent="0.2">
      <c r="A206"/>
      <c r="B206"/>
      <c r="C206"/>
      <c r="D206"/>
      <c r="E206" s="91"/>
      <c r="J206" s="91"/>
      <c r="O206" s="91"/>
    </row>
    <row r="207" spans="1:15" ht="30" customHeight="1" x14ac:dyDescent="0.2">
      <c r="A207"/>
      <c r="B207"/>
      <c r="C207"/>
      <c r="D207"/>
      <c r="E207" s="91"/>
      <c r="J207" s="91"/>
      <c r="O207" s="91"/>
    </row>
    <row r="208" spans="1:15" ht="30" customHeight="1" x14ac:dyDescent="0.2">
      <c r="A208"/>
      <c r="B208"/>
      <c r="C208"/>
      <c r="D208"/>
      <c r="E208" s="91"/>
      <c r="J208" s="91"/>
      <c r="O208" s="91"/>
    </row>
    <row r="209" spans="1:15" ht="30" customHeight="1" x14ac:dyDescent="0.2">
      <c r="A209"/>
      <c r="B209"/>
      <c r="C209"/>
      <c r="D209"/>
      <c r="E209" s="91"/>
      <c r="J209" s="91"/>
      <c r="O209" s="91"/>
    </row>
    <row r="210" spans="1:15" ht="30" customHeight="1" x14ac:dyDescent="0.2">
      <c r="A210"/>
      <c r="B210"/>
      <c r="C210"/>
      <c r="D210"/>
      <c r="E210" s="91"/>
      <c r="J210" s="91"/>
      <c r="O210" s="91"/>
    </row>
    <row r="211" spans="1:15" ht="30" customHeight="1" x14ac:dyDescent="0.2">
      <c r="A211"/>
      <c r="B211"/>
      <c r="C211"/>
      <c r="D211"/>
      <c r="E211" s="91"/>
      <c r="J211" s="91"/>
      <c r="O211" s="91"/>
    </row>
    <row r="212" spans="1:15" ht="30" customHeight="1" x14ac:dyDescent="0.2">
      <c r="A212"/>
      <c r="B212"/>
      <c r="C212"/>
      <c r="D212"/>
      <c r="E212" s="91"/>
      <c r="J212" s="91"/>
      <c r="O212" s="91"/>
    </row>
    <row r="213" spans="1:15" ht="30" customHeight="1" x14ac:dyDescent="0.2">
      <c r="A213"/>
      <c r="B213"/>
      <c r="C213"/>
      <c r="D213"/>
      <c r="E213" s="91"/>
      <c r="J213" s="91"/>
      <c r="O213" s="91"/>
    </row>
    <row r="214" spans="1:15" ht="30" customHeight="1" x14ac:dyDescent="0.2">
      <c r="A214"/>
      <c r="B214"/>
      <c r="C214"/>
      <c r="D214"/>
      <c r="E214" s="91"/>
      <c r="J214" s="91"/>
      <c r="O214" s="91"/>
    </row>
    <row r="215" spans="1:15" ht="30" customHeight="1" x14ac:dyDescent="0.2">
      <c r="A215"/>
      <c r="B215"/>
      <c r="C215"/>
      <c r="D215"/>
      <c r="E215" s="91"/>
      <c r="J215" s="91"/>
      <c r="O215" s="91"/>
    </row>
    <row r="216" spans="1:15" ht="30" customHeight="1" x14ac:dyDescent="0.2">
      <c r="A216"/>
      <c r="B216"/>
      <c r="C216"/>
      <c r="D216"/>
      <c r="E216" s="91"/>
      <c r="J216" s="91"/>
      <c r="O216" s="91"/>
    </row>
    <row r="217" spans="1:15" ht="30" customHeight="1" x14ac:dyDescent="0.2">
      <c r="A217"/>
      <c r="B217"/>
      <c r="C217"/>
      <c r="D217"/>
      <c r="E217" s="91"/>
      <c r="J217" s="91"/>
      <c r="O217" s="91"/>
    </row>
    <row r="218" spans="1:15" ht="30" customHeight="1" x14ac:dyDescent="0.2">
      <c r="A218"/>
      <c r="B218"/>
      <c r="C218"/>
      <c r="D218"/>
      <c r="E218" s="91"/>
      <c r="J218" s="91"/>
      <c r="O218" s="91"/>
    </row>
    <row r="219" spans="1:15" ht="30" customHeight="1" x14ac:dyDescent="0.2">
      <c r="A219"/>
      <c r="B219"/>
      <c r="C219"/>
      <c r="D219"/>
      <c r="E219" s="91"/>
      <c r="J219" s="91"/>
      <c r="O219" s="91"/>
    </row>
    <row r="220" spans="1:15" ht="30" customHeight="1" x14ac:dyDescent="0.2">
      <c r="A220"/>
      <c r="B220"/>
      <c r="C220"/>
      <c r="D220"/>
      <c r="E220" s="91"/>
      <c r="J220" s="91"/>
      <c r="O220" s="91"/>
    </row>
    <row r="221" spans="1:15" ht="30" customHeight="1" x14ac:dyDescent="0.2">
      <c r="A221"/>
      <c r="B221"/>
      <c r="C221"/>
      <c r="D221"/>
      <c r="E221" s="91"/>
      <c r="J221" s="91"/>
      <c r="O221" s="91"/>
    </row>
    <row r="222" spans="1:15" ht="30" customHeight="1" x14ac:dyDescent="0.2">
      <c r="A222"/>
      <c r="B222"/>
      <c r="C222"/>
      <c r="D222"/>
      <c r="E222" s="91"/>
      <c r="J222" s="91"/>
      <c r="O222" s="91"/>
    </row>
    <row r="223" spans="1:15" ht="30" customHeight="1" x14ac:dyDescent="0.2">
      <c r="A223"/>
      <c r="B223"/>
      <c r="C223"/>
      <c r="D223"/>
      <c r="E223" s="91"/>
      <c r="J223" s="91"/>
      <c r="O223" s="91"/>
    </row>
    <row r="224" spans="1:15" ht="30" customHeight="1" x14ac:dyDescent="0.2">
      <c r="A224"/>
      <c r="B224"/>
      <c r="C224"/>
      <c r="D224"/>
      <c r="E224" s="91"/>
      <c r="J224" s="91"/>
      <c r="O224" s="91"/>
    </row>
    <row r="225" spans="1:15" ht="30" customHeight="1" x14ac:dyDescent="0.2">
      <c r="A225"/>
      <c r="B225"/>
      <c r="C225"/>
      <c r="D225"/>
      <c r="E225" s="91"/>
      <c r="J225" s="91"/>
      <c r="O225" s="91"/>
    </row>
    <row r="226" spans="1:15" ht="30" customHeight="1" x14ac:dyDescent="0.2">
      <c r="A226"/>
      <c r="B226"/>
      <c r="C226"/>
      <c r="D226"/>
      <c r="E226" s="91"/>
      <c r="J226" s="91"/>
      <c r="O226" s="91"/>
    </row>
    <row r="227" spans="1:15" ht="30" customHeight="1" x14ac:dyDescent="0.2">
      <c r="A227"/>
      <c r="B227"/>
      <c r="C227"/>
      <c r="D227"/>
      <c r="E227" s="91"/>
      <c r="J227" s="91"/>
      <c r="O227" s="91"/>
    </row>
    <row r="228" spans="1:15" ht="30" customHeight="1" x14ac:dyDescent="0.2">
      <c r="A228"/>
      <c r="B228"/>
      <c r="C228"/>
      <c r="D228"/>
      <c r="E228" s="91"/>
      <c r="J228" s="91"/>
      <c r="O228" s="91"/>
    </row>
    <row r="229" spans="1:15" ht="30" customHeight="1" x14ac:dyDescent="0.2">
      <c r="A229"/>
      <c r="B229"/>
      <c r="C229"/>
      <c r="D229"/>
      <c r="E229" s="91"/>
      <c r="J229" s="91"/>
      <c r="O229" s="91"/>
    </row>
    <row r="230" spans="1:15" ht="30" customHeight="1" x14ac:dyDescent="0.2">
      <c r="A230"/>
      <c r="B230"/>
      <c r="C230"/>
      <c r="D230"/>
      <c r="E230" s="91"/>
      <c r="J230" s="91"/>
      <c r="O230" s="91"/>
    </row>
    <row r="231" spans="1:15" ht="30" customHeight="1" x14ac:dyDescent="0.2">
      <c r="A231"/>
      <c r="B231"/>
      <c r="C231"/>
      <c r="D231"/>
      <c r="E231" s="91"/>
      <c r="J231" s="91"/>
      <c r="O231" s="91"/>
    </row>
    <row r="232" spans="1:15" ht="30" customHeight="1" x14ac:dyDescent="0.2">
      <c r="A232"/>
      <c r="B232"/>
      <c r="C232"/>
      <c r="D232"/>
      <c r="E232" s="91"/>
      <c r="J232" s="91"/>
      <c r="O232" s="91"/>
    </row>
    <row r="233" spans="1:15" ht="30" customHeight="1" x14ac:dyDescent="0.2">
      <c r="A233"/>
      <c r="B233"/>
      <c r="C233"/>
      <c r="D233"/>
      <c r="E233" s="91"/>
      <c r="J233" s="91"/>
      <c r="O233" s="91"/>
    </row>
    <row r="234" spans="1:15" ht="30" customHeight="1" x14ac:dyDescent="0.2">
      <c r="A234"/>
      <c r="B234"/>
      <c r="C234"/>
      <c r="D234"/>
      <c r="E234" s="91"/>
      <c r="J234" s="91"/>
      <c r="O234" s="91"/>
    </row>
    <row r="235" spans="1:15" ht="30" customHeight="1" x14ac:dyDescent="0.2">
      <c r="A235"/>
      <c r="B235"/>
      <c r="C235"/>
      <c r="D235"/>
      <c r="E235" s="91"/>
      <c r="J235" s="91"/>
      <c r="O235" s="91"/>
    </row>
    <row r="236" spans="1:15" ht="30" customHeight="1" x14ac:dyDescent="0.2">
      <c r="A236"/>
      <c r="B236"/>
      <c r="C236"/>
      <c r="D236"/>
      <c r="E236" s="91"/>
      <c r="J236" s="91"/>
      <c r="O236" s="91"/>
    </row>
    <row r="237" spans="1:15" ht="30" customHeight="1" x14ac:dyDescent="0.2">
      <c r="A237"/>
      <c r="B237"/>
      <c r="C237"/>
      <c r="D237"/>
      <c r="E237" s="91"/>
      <c r="J237" s="91"/>
      <c r="O237" s="91"/>
    </row>
    <row r="238" spans="1:15" ht="30" customHeight="1" x14ac:dyDescent="0.2">
      <c r="A238"/>
      <c r="B238"/>
      <c r="C238"/>
      <c r="D238"/>
      <c r="E238" s="91"/>
      <c r="J238" s="91"/>
      <c r="O238" s="91"/>
    </row>
    <row r="239" spans="1:15" ht="30" customHeight="1" x14ac:dyDescent="0.2">
      <c r="A239"/>
      <c r="B239"/>
      <c r="C239"/>
      <c r="D239"/>
      <c r="E239" s="91"/>
      <c r="J239" s="91"/>
      <c r="O239" s="91"/>
    </row>
    <row r="240" spans="1:15" ht="30" customHeight="1" x14ac:dyDescent="0.2">
      <c r="A240"/>
      <c r="B240"/>
      <c r="C240"/>
      <c r="D240"/>
      <c r="E240" s="91"/>
      <c r="J240" s="91"/>
      <c r="O240" s="91"/>
    </row>
    <row r="241" spans="1:15" ht="30" customHeight="1" x14ac:dyDescent="0.2">
      <c r="A241"/>
      <c r="B241"/>
      <c r="C241"/>
      <c r="D241"/>
      <c r="E241" s="91"/>
      <c r="J241" s="91"/>
      <c r="O241" s="91"/>
    </row>
    <row r="242" spans="1:15" ht="30" customHeight="1" x14ac:dyDescent="0.2">
      <c r="A242"/>
      <c r="B242"/>
      <c r="C242"/>
      <c r="D242"/>
      <c r="E242" s="91"/>
      <c r="J242" s="91"/>
      <c r="O242" s="91"/>
    </row>
    <row r="243" spans="1:15" ht="30" customHeight="1" x14ac:dyDescent="0.2">
      <c r="A243"/>
      <c r="B243"/>
      <c r="C243"/>
      <c r="D243"/>
      <c r="E243" s="91"/>
      <c r="J243" s="91"/>
      <c r="O243" s="91"/>
    </row>
    <row r="244" spans="1:15" ht="30" customHeight="1" x14ac:dyDescent="0.2">
      <c r="A244"/>
      <c r="B244"/>
      <c r="C244"/>
      <c r="D244"/>
      <c r="E244" s="91"/>
      <c r="J244" s="91"/>
      <c r="O244" s="91"/>
    </row>
    <row r="245" spans="1:15" ht="30" customHeight="1" x14ac:dyDescent="0.2">
      <c r="A245"/>
      <c r="B245"/>
      <c r="C245"/>
      <c r="D245"/>
      <c r="E245" s="91"/>
      <c r="J245" s="91"/>
      <c r="O245" s="91"/>
    </row>
    <row r="246" spans="1:15" ht="30" customHeight="1" x14ac:dyDescent="0.2">
      <c r="A246"/>
      <c r="B246"/>
      <c r="C246"/>
      <c r="D246"/>
      <c r="E246" s="91"/>
      <c r="J246" s="91"/>
      <c r="O246" s="91"/>
    </row>
    <row r="247" spans="1:15" ht="30" customHeight="1" x14ac:dyDescent="0.2">
      <c r="A247"/>
      <c r="B247"/>
      <c r="C247"/>
      <c r="D247"/>
      <c r="E247" s="91"/>
      <c r="J247" s="91"/>
      <c r="O247" s="91"/>
    </row>
    <row r="248" spans="1:15" ht="30" customHeight="1" x14ac:dyDescent="0.2">
      <c r="A248"/>
      <c r="B248"/>
      <c r="C248"/>
      <c r="D248"/>
      <c r="E248" s="91"/>
      <c r="J248" s="91"/>
      <c r="O248" s="91"/>
    </row>
    <row r="249" spans="1:15" ht="30" customHeight="1" x14ac:dyDescent="0.2">
      <c r="A249"/>
      <c r="B249"/>
      <c r="C249"/>
      <c r="D249"/>
      <c r="E249" s="91"/>
      <c r="J249" s="91"/>
      <c r="O249" s="91"/>
    </row>
    <row r="250" spans="1:15" ht="30" customHeight="1" x14ac:dyDescent="0.2">
      <c r="A250"/>
      <c r="B250"/>
      <c r="C250"/>
      <c r="D250"/>
      <c r="E250" s="91"/>
      <c r="J250" s="91"/>
      <c r="O250" s="91"/>
    </row>
    <row r="251" spans="1:15" ht="30" customHeight="1" x14ac:dyDescent="0.2">
      <c r="A251"/>
      <c r="B251"/>
      <c r="C251"/>
      <c r="D251"/>
      <c r="E251" s="91"/>
      <c r="J251" s="91"/>
      <c r="O251" s="91"/>
    </row>
    <row r="252" spans="1:15" ht="30" customHeight="1" x14ac:dyDescent="0.2">
      <c r="A252"/>
      <c r="B252"/>
      <c r="C252"/>
      <c r="D252"/>
      <c r="E252" s="91"/>
      <c r="J252" s="91"/>
      <c r="O252" s="91"/>
    </row>
    <row r="253" spans="1:15" ht="30" customHeight="1" x14ac:dyDescent="0.2">
      <c r="A253"/>
      <c r="B253"/>
      <c r="C253"/>
      <c r="D253"/>
      <c r="E253" s="91"/>
      <c r="J253" s="91"/>
      <c r="O253" s="91"/>
    </row>
    <row r="254" spans="1:15" ht="30" customHeight="1" x14ac:dyDescent="0.2">
      <c r="A254"/>
      <c r="B254"/>
      <c r="C254"/>
      <c r="D254"/>
      <c r="E254" s="91"/>
      <c r="J254" s="91"/>
      <c r="O254" s="91"/>
    </row>
    <row r="255" spans="1:15" ht="30" customHeight="1" x14ac:dyDescent="0.2">
      <c r="A255"/>
      <c r="B255"/>
      <c r="C255"/>
      <c r="D255"/>
      <c r="E255" s="91"/>
      <c r="J255" s="91"/>
      <c r="O255" s="91"/>
    </row>
    <row r="256" spans="1:15" ht="30" customHeight="1" x14ac:dyDescent="0.2">
      <c r="A256"/>
      <c r="B256"/>
      <c r="C256"/>
      <c r="D256"/>
      <c r="E256" s="91"/>
      <c r="J256" s="91"/>
      <c r="O256" s="91"/>
    </row>
    <row r="257" spans="1:15" ht="30" customHeight="1" x14ac:dyDescent="0.2">
      <c r="A257"/>
      <c r="B257"/>
      <c r="C257"/>
      <c r="D257"/>
      <c r="E257" s="91"/>
      <c r="J257" s="91"/>
      <c r="O257" s="91"/>
    </row>
    <row r="258" spans="1:15" ht="30" customHeight="1" x14ac:dyDescent="0.2">
      <c r="A258"/>
      <c r="B258"/>
      <c r="C258"/>
      <c r="D258"/>
      <c r="E258" s="91"/>
      <c r="J258" s="91"/>
      <c r="O258" s="91"/>
    </row>
    <row r="259" spans="1:15" ht="30" customHeight="1" x14ac:dyDescent="0.2">
      <c r="A259"/>
      <c r="B259"/>
      <c r="C259"/>
      <c r="D259"/>
      <c r="E259" s="91"/>
      <c r="J259" s="91"/>
      <c r="O259" s="91"/>
    </row>
    <row r="260" spans="1:15" ht="30" customHeight="1" x14ac:dyDescent="0.2">
      <c r="A260"/>
      <c r="B260"/>
      <c r="C260"/>
      <c r="D260"/>
      <c r="E260" s="91"/>
      <c r="J260" s="91"/>
      <c r="O260" s="91"/>
    </row>
    <row r="261" spans="1:15" ht="30" customHeight="1" x14ac:dyDescent="0.2">
      <c r="A261"/>
      <c r="B261"/>
      <c r="C261"/>
      <c r="D261"/>
      <c r="E261" s="91"/>
      <c r="J261" s="91"/>
      <c r="O261" s="91"/>
    </row>
    <row r="262" spans="1:15" ht="30" customHeight="1" x14ac:dyDescent="0.2">
      <c r="A262"/>
      <c r="B262"/>
      <c r="C262"/>
      <c r="D262"/>
      <c r="E262" s="91"/>
      <c r="J262" s="91"/>
      <c r="O262" s="91"/>
    </row>
    <row r="263" spans="1:15" ht="30" customHeight="1" x14ac:dyDescent="0.2">
      <c r="A263"/>
      <c r="B263"/>
      <c r="C263"/>
      <c r="D263"/>
      <c r="E263" s="91"/>
      <c r="J263" s="91"/>
      <c r="O263" s="91"/>
    </row>
    <row r="264" spans="1:15" ht="30" customHeight="1" x14ac:dyDescent="0.2">
      <c r="A264"/>
      <c r="B264"/>
      <c r="C264"/>
      <c r="D264"/>
      <c r="E264" s="91"/>
      <c r="J264" s="91"/>
      <c r="O264" s="91"/>
    </row>
    <row r="265" spans="1:15" ht="30" customHeight="1" x14ac:dyDescent="0.2">
      <c r="A265"/>
      <c r="B265"/>
      <c r="C265"/>
      <c r="D265"/>
      <c r="E265" s="91"/>
      <c r="J265" s="91"/>
      <c r="O265" s="91"/>
    </row>
    <row r="266" spans="1:15" ht="30" customHeight="1" x14ac:dyDescent="0.2">
      <c r="A266"/>
      <c r="B266"/>
      <c r="C266"/>
      <c r="D266"/>
      <c r="E266" s="91"/>
      <c r="J266" s="91"/>
      <c r="O266" s="91"/>
    </row>
    <row r="267" spans="1:15" ht="30" customHeight="1" x14ac:dyDescent="0.2">
      <c r="A267"/>
      <c r="B267"/>
      <c r="C267"/>
      <c r="D267"/>
      <c r="E267" s="91"/>
      <c r="J267" s="91"/>
      <c r="O267" s="91"/>
    </row>
    <row r="268" spans="1:15" ht="30" customHeight="1" x14ac:dyDescent="0.2">
      <c r="A268"/>
      <c r="B268"/>
      <c r="C268"/>
      <c r="D268"/>
      <c r="E268" s="91"/>
      <c r="J268" s="91"/>
      <c r="O268" s="91"/>
    </row>
    <row r="269" spans="1:15" ht="30" customHeight="1" x14ac:dyDescent="0.2">
      <c r="A269"/>
      <c r="B269"/>
      <c r="C269"/>
      <c r="D269"/>
      <c r="E269" s="91"/>
      <c r="J269" s="91"/>
      <c r="O269" s="91"/>
    </row>
    <row r="270" spans="1:15" ht="30" customHeight="1" x14ac:dyDescent="0.2">
      <c r="A270"/>
      <c r="B270"/>
      <c r="C270"/>
      <c r="D270"/>
      <c r="E270" s="91"/>
      <c r="J270" s="91"/>
      <c r="O270" s="91"/>
    </row>
    <row r="271" spans="1:15" ht="30" customHeight="1" x14ac:dyDescent="0.2">
      <c r="A271"/>
      <c r="B271"/>
      <c r="C271"/>
      <c r="D271"/>
      <c r="E271" s="91"/>
      <c r="J271" s="91"/>
      <c r="O271" s="91"/>
    </row>
    <row r="272" spans="1:15" ht="30" customHeight="1" x14ac:dyDescent="0.2">
      <c r="A272"/>
      <c r="B272"/>
      <c r="C272"/>
      <c r="D272"/>
      <c r="E272" s="91"/>
      <c r="J272" s="91"/>
      <c r="O272" s="91"/>
    </row>
    <row r="273" spans="1:15" ht="30" customHeight="1" x14ac:dyDescent="0.2">
      <c r="A273"/>
      <c r="B273"/>
      <c r="C273"/>
      <c r="D273"/>
      <c r="E273" s="91"/>
      <c r="J273" s="91"/>
      <c r="O273" s="91"/>
    </row>
    <row r="274" spans="1:15" ht="30" customHeight="1" x14ac:dyDescent="0.2">
      <c r="A274"/>
      <c r="B274"/>
      <c r="C274"/>
      <c r="D274"/>
      <c r="E274" s="91"/>
      <c r="J274" s="91"/>
      <c r="O274" s="91"/>
    </row>
    <row r="275" spans="1:15" ht="30" customHeight="1" x14ac:dyDescent="0.2">
      <c r="A275"/>
      <c r="B275"/>
      <c r="C275"/>
      <c r="D275"/>
      <c r="E275" s="91"/>
      <c r="J275" s="91"/>
      <c r="O275" s="91"/>
    </row>
    <row r="276" spans="1:15" ht="30" customHeight="1" x14ac:dyDescent="0.2">
      <c r="A276"/>
      <c r="B276"/>
      <c r="C276"/>
      <c r="D276"/>
      <c r="E276" s="91"/>
      <c r="J276" s="91"/>
      <c r="O276" s="91"/>
    </row>
    <row r="277" spans="1:15" ht="30" customHeight="1" x14ac:dyDescent="0.2">
      <c r="A277"/>
      <c r="B277"/>
      <c r="C277"/>
      <c r="D277"/>
      <c r="E277" s="91"/>
      <c r="J277" s="91"/>
      <c r="O277" s="91"/>
    </row>
    <row r="278" spans="1:15" ht="30" customHeight="1" x14ac:dyDescent="0.2">
      <c r="A278"/>
      <c r="B278"/>
      <c r="C278"/>
      <c r="D278"/>
      <c r="E278" s="91"/>
      <c r="J278" s="91"/>
      <c r="O278" s="91"/>
    </row>
    <row r="279" spans="1:15" ht="30" customHeight="1" x14ac:dyDescent="0.2">
      <c r="A279"/>
      <c r="B279"/>
      <c r="C279"/>
      <c r="D279"/>
      <c r="E279" s="91"/>
      <c r="J279" s="91"/>
      <c r="O279" s="91"/>
    </row>
    <row r="280" spans="1:15" ht="30" customHeight="1" x14ac:dyDescent="0.2">
      <c r="A280"/>
      <c r="B280"/>
      <c r="C280"/>
      <c r="D280"/>
      <c r="E280" s="91"/>
      <c r="J280" s="91"/>
      <c r="O280" s="91"/>
    </row>
    <row r="281" spans="1:15" ht="30" customHeight="1" x14ac:dyDescent="0.2">
      <c r="A281"/>
      <c r="B281"/>
      <c r="C281"/>
      <c r="D281"/>
      <c r="E281" s="91"/>
      <c r="J281" s="91"/>
      <c r="O281" s="91"/>
    </row>
    <row r="282" spans="1:15" ht="30" customHeight="1" x14ac:dyDescent="0.2">
      <c r="A282"/>
      <c r="B282"/>
      <c r="C282"/>
      <c r="D282"/>
      <c r="E282" s="91"/>
      <c r="J282" s="91"/>
      <c r="O282" s="91"/>
    </row>
    <row r="283" spans="1:15" ht="30" customHeight="1" x14ac:dyDescent="0.2">
      <c r="A283"/>
      <c r="B283"/>
      <c r="C283"/>
      <c r="D283"/>
      <c r="E283" s="91"/>
      <c r="J283" s="91"/>
      <c r="O283" s="91"/>
    </row>
    <row r="284" spans="1:15" ht="30" customHeight="1" x14ac:dyDescent="0.2">
      <c r="A284"/>
      <c r="B284"/>
      <c r="C284"/>
      <c r="D284"/>
      <c r="E284" s="91"/>
      <c r="J284" s="91"/>
      <c r="O284" s="91"/>
    </row>
    <row r="285" spans="1:15" ht="30" customHeight="1" x14ac:dyDescent="0.2">
      <c r="A285"/>
      <c r="B285"/>
      <c r="C285"/>
      <c r="D285"/>
      <c r="E285" s="91"/>
      <c r="J285" s="91"/>
      <c r="O285" s="91"/>
    </row>
    <row r="286" spans="1:15" ht="30" customHeight="1" x14ac:dyDescent="0.2">
      <c r="A286"/>
      <c r="B286"/>
      <c r="C286"/>
      <c r="D286"/>
      <c r="E286" s="91"/>
      <c r="J286" s="91"/>
      <c r="O286" s="91"/>
    </row>
    <row r="287" spans="1:15" ht="30" customHeight="1" x14ac:dyDescent="0.2">
      <c r="A287"/>
      <c r="B287"/>
      <c r="C287"/>
      <c r="D287"/>
      <c r="E287" s="91"/>
      <c r="J287" s="91"/>
      <c r="O287" s="91"/>
    </row>
    <row r="288" spans="1:15" ht="30" customHeight="1" x14ac:dyDescent="0.2">
      <c r="A288"/>
      <c r="B288"/>
      <c r="C288"/>
      <c r="D288"/>
      <c r="E288" s="91"/>
      <c r="J288" s="91"/>
      <c r="O288" s="91"/>
    </row>
    <row r="289" spans="1:15" ht="30" customHeight="1" x14ac:dyDescent="0.2">
      <c r="A289"/>
      <c r="B289"/>
      <c r="C289"/>
      <c r="D289"/>
      <c r="E289" s="91"/>
      <c r="J289" s="91"/>
      <c r="O289" s="91"/>
    </row>
    <row r="290" spans="1:15" ht="30" customHeight="1" x14ac:dyDescent="0.2">
      <c r="A290"/>
      <c r="B290"/>
      <c r="C290"/>
      <c r="D290"/>
      <c r="E290" s="91"/>
      <c r="J290" s="91"/>
      <c r="O290" s="91"/>
    </row>
    <row r="291" spans="1:15" ht="30" customHeight="1" x14ac:dyDescent="0.2">
      <c r="A291"/>
      <c r="B291"/>
      <c r="C291"/>
      <c r="D291"/>
      <c r="E291" s="91"/>
      <c r="J291" s="91"/>
      <c r="O291" s="91"/>
    </row>
    <row r="292" spans="1:15" ht="30" customHeight="1" x14ac:dyDescent="0.2">
      <c r="A292"/>
      <c r="B292"/>
      <c r="C292"/>
      <c r="D292"/>
      <c r="E292" s="91"/>
      <c r="J292" s="91"/>
      <c r="O292" s="91"/>
    </row>
    <row r="293" spans="1:15" ht="30" customHeight="1" x14ac:dyDescent="0.2">
      <c r="A293"/>
      <c r="B293"/>
      <c r="C293"/>
      <c r="D293"/>
      <c r="E293" s="91"/>
      <c r="J293" s="91"/>
      <c r="O293" s="91"/>
    </row>
    <row r="294" spans="1:15" x14ac:dyDescent="0.2">
      <c r="A294"/>
      <c r="B294"/>
      <c r="C294"/>
      <c r="D294"/>
      <c r="E294" s="91"/>
      <c r="J294" s="91"/>
      <c r="O294" s="91"/>
    </row>
    <row r="295" spans="1:15" x14ac:dyDescent="0.2">
      <c r="A295"/>
      <c r="B295"/>
      <c r="C295"/>
      <c r="D295"/>
      <c r="E295" s="91"/>
      <c r="J295" s="91"/>
      <c r="O295" s="91"/>
    </row>
    <row r="296" spans="1:15" x14ac:dyDescent="0.2">
      <c r="A296"/>
      <c r="B296"/>
      <c r="C296"/>
      <c r="E296" s="91"/>
      <c r="J296" s="91"/>
      <c r="O296" s="91"/>
    </row>
    <row r="297" spans="1:15" x14ac:dyDescent="0.2">
      <c r="A297"/>
      <c r="B297"/>
      <c r="C297"/>
      <c r="E297" s="91"/>
      <c r="J297" s="91"/>
      <c r="O297" s="91"/>
    </row>
    <row r="298" spans="1:15" x14ac:dyDescent="0.2">
      <c r="A298"/>
      <c r="B298"/>
      <c r="C298"/>
      <c r="E298" s="91"/>
      <c r="J298" s="91"/>
      <c r="O298" s="91"/>
    </row>
    <row r="299" spans="1:15" x14ac:dyDescent="0.2">
      <c r="A299"/>
      <c r="B299"/>
      <c r="C299"/>
      <c r="E299" s="91"/>
      <c r="J299" s="91"/>
      <c r="O299" s="91"/>
    </row>
    <row r="300" spans="1:15" x14ac:dyDescent="0.2">
      <c r="A300"/>
      <c r="B300"/>
      <c r="C300"/>
    </row>
    <row r="301" spans="1:15" x14ac:dyDescent="0.2">
      <c r="A301"/>
      <c r="B301"/>
      <c r="C301"/>
    </row>
    <row r="302" spans="1:15" x14ac:dyDescent="0.2">
      <c r="A302"/>
      <c r="B302"/>
      <c r="C302"/>
    </row>
    <row r="303" spans="1:15" x14ac:dyDescent="0.2">
      <c r="A303"/>
      <c r="B303"/>
      <c r="C303"/>
    </row>
    <row r="304" spans="1:15" x14ac:dyDescent="0.2">
      <c r="A304"/>
      <c r="B304"/>
      <c r="C304"/>
    </row>
    <row r="305" spans="1:3" x14ac:dyDescent="0.2">
      <c r="A305"/>
      <c r="B305"/>
      <c r="C305"/>
    </row>
  </sheetData>
  <sheetProtection algorithmName="SHA-512" hashValue="jnc+lj1Wo7feja7KSGDV91+hPgsGOCnplc0Xgc9l+3Swck3RaBwUIY5Q3q31bpEHkrYw1VLZe/nKIvzjryI2kQ==" saltValue="+TVrSYMmVqAXUW8AEV7Jrw==" spinCount="100000" sheet="1" objects="1" scenarios="1" formatColumns="0" formatRow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T305"/>
  <sheetViews>
    <sheetView workbookViewId="0"/>
  </sheetViews>
  <sheetFormatPr defaultColWidth="9.140625" defaultRowHeight="12.75" x14ac:dyDescent="0.2"/>
  <cols>
    <col min="1" max="1" width="7" style="11" customWidth="1"/>
    <col min="2" max="2" width="36.7109375" style="1" customWidth="1"/>
    <col min="3" max="3" width="10.7109375" style="1" customWidth="1"/>
    <col min="4" max="4" width="14.7109375" style="1" customWidth="1"/>
    <col min="5" max="5" width="3.5703125" style="90" customWidth="1"/>
    <col min="6" max="6" width="7" customWidth="1"/>
    <col min="7" max="7" width="36.7109375" customWidth="1"/>
    <col min="8" max="8" width="10.7109375" customWidth="1"/>
    <col min="9" max="9" width="14.7109375" customWidth="1"/>
    <col min="10" max="10" width="3.5703125" style="90" customWidth="1"/>
    <col min="11" max="11" width="7" customWidth="1"/>
    <col min="12" max="12" width="36.7109375" customWidth="1"/>
    <col min="13" max="13" width="10.7109375" customWidth="1"/>
    <col min="14" max="14" width="14.7109375" customWidth="1"/>
    <col min="15" max="15" width="3.5703125" style="90" customWidth="1"/>
    <col min="16" max="16" width="7" customWidth="1"/>
    <col min="17" max="17" width="36.7109375" customWidth="1"/>
    <col min="18" max="18" width="10.7109375" customWidth="1"/>
    <col min="19" max="19" width="14.7109375" customWidth="1"/>
    <col min="20" max="16384" width="9.140625" style="1"/>
  </cols>
  <sheetData>
    <row r="1" spans="1:19" ht="15" x14ac:dyDescent="0.2">
      <c r="A1" s="3" t="s">
        <v>41</v>
      </c>
      <c r="F1" s="3"/>
      <c r="G1" s="1"/>
      <c r="H1" s="1"/>
      <c r="I1" s="1"/>
      <c r="K1" s="3"/>
      <c r="L1" s="1"/>
      <c r="M1" s="1"/>
      <c r="N1" s="1"/>
      <c r="P1" s="3"/>
      <c r="Q1" s="1"/>
      <c r="R1" s="1"/>
      <c r="S1" s="1"/>
    </row>
    <row r="2" spans="1:19" x14ac:dyDescent="0.2">
      <c r="F2" s="11"/>
      <c r="G2" s="1"/>
      <c r="H2" s="1"/>
      <c r="I2" s="1"/>
      <c r="K2" s="11"/>
      <c r="L2" s="1"/>
      <c r="M2" s="1"/>
      <c r="N2" s="1"/>
      <c r="P2" s="11"/>
      <c r="Q2" s="1"/>
      <c r="R2" s="1"/>
      <c r="S2" s="1"/>
    </row>
    <row r="3" spans="1:19" s="2" customFormat="1" ht="15" x14ac:dyDescent="0.2">
      <c r="A3" s="3"/>
      <c r="B3" s="3"/>
      <c r="C3" s="3"/>
      <c r="D3" s="3"/>
      <c r="E3" s="92"/>
      <c r="F3" s="3"/>
      <c r="G3" s="3"/>
      <c r="H3" s="3"/>
      <c r="I3" s="3"/>
      <c r="J3" s="92"/>
      <c r="K3" s="3"/>
      <c r="L3" s="3"/>
      <c r="M3" s="3"/>
      <c r="N3" s="3"/>
      <c r="O3" s="92"/>
      <c r="P3" s="3"/>
      <c r="Q3" s="3"/>
      <c r="R3" s="3"/>
      <c r="S3" s="3"/>
    </row>
    <row r="4" spans="1:19" s="2" customFormat="1" ht="15" x14ac:dyDescent="0.2">
      <c r="A4" s="3" t="e">
        <f>IF(#REF!="","",#REF!)</f>
        <v>#REF!</v>
      </c>
      <c r="B4" s="3"/>
      <c r="C4" s="3"/>
      <c r="D4" s="3"/>
      <c r="E4" s="92"/>
      <c r="F4" s="3" t="str">
        <f>IF(Tillægsarbejder!A4="","",Tillægsarbejder!A4)</f>
        <v/>
      </c>
      <c r="G4" s="3"/>
      <c r="H4" s="3"/>
      <c r="I4" s="3"/>
      <c r="J4" s="92"/>
      <c r="K4" s="3"/>
      <c r="L4" s="3"/>
      <c r="M4" s="3"/>
      <c r="N4" s="3"/>
      <c r="O4" s="92"/>
      <c r="P4" s="3"/>
      <c r="Q4" s="3"/>
      <c r="R4" s="3"/>
      <c r="S4" s="3"/>
    </row>
    <row r="5" spans="1:19" s="2" customFormat="1" ht="15" x14ac:dyDescent="0.2">
      <c r="A5" s="3" t="str">
        <f>IF(Varmblandet!A5:F5="","",Varmblandet!A5)</f>
        <v>Varmblandet asfalt</v>
      </c>
      <c r="B5" s="3"/>
      <c r="C5" s="3"/>
      <c r="D5" s="3"/>
      <c r="E5" s="92"/>
      <c r="F5" s="3" t="e">
        <f>IF(#REF!="","",#REF!)</f>
        <v>#REF!</v>
      </c>
      <c r="G5" s="3"/>
      <c r="H5" s="3"/>
      <c r="I5" s="3"/>
      <c r="J5" s="92" t="str">
        <f>IF(Varmblandet!J5:O5="","",Varmblandet!J5:O5)</f>
        <v/>
      </c>
      <c r="K5" s="3" t="e">
        <f>IF(#REF!="","",#REF!)</f>
        <v>#REF!</v>
      </c>
      <c r="L5" s="3"/>
      <c r="M5" s="3"/>
      <c r="N5" s="3"/>
      <c r="O5" s="92"/>
      <c r="P5" s="3" t="str">
        <f>IF(Tillægsarbejder!A5="","",Tillægsarbejder!A5)</f>
        <v>Tillægsarbejder</v>
      </c>
      <c r="Q5" s="3"/>
      <c r="R5" s="3"/>
      <c r="S5" s="3"/>
    </row>
    <row r="6" spans="1:19" s="2" customFormat="1" ht="31.5" customHeight="1" x14ac:dyDescent="0.2">
      <c r="A6"/>
      <c r="B6"/>
      <c r="C6"/>
      <c r="D6"/>
      <c r="E6" s="91"/>
      <c r="F6" t="str">
        <f>IF(Tillægsarbejder!A6="","",Tillægsarbejder!A6)</f>
        <v/>
      </c>
      <c r="G6" t="str">
        <f>IF(Tillægsarbejder!B6="","",Tillægsarbejder!B6)</f>
        <v/>
      </c>
      <c r="H6" t="str">
        <f>IF(Tillægsarbejder!C6="","",Tillægsarbejder!C6)</f>
        <v/>
      </c>
      <c r="I6" t="str">
        <f>IF(Tillægsarbejder!D6="","",Tillægsarbejder!D6)</f>
        <v/>
      </c>
      <c r="J6" s="91"/>
      <c r="K6" t="e">
        <f>IF(#REF!="","",#REF!)</f>
        <v>#REF!</v>
      </c>
      <c r="L6"/>
      <c r="M6"/>
      <c r="N6"/>
      <c r="O6" s="91"/>
      <c r="P6" s="3" t="str">
        <f>IF(Tillægsarbejder!A6="","",Tillægsarbejder!A6)</f>
        <v/>
      </c>
      <c r="Q6"/>
      <c r="R6"/>
      <c r="S6"/>
    </row>
    <row r="7" spans="1:19" s="5" customFormat="1" ht="15.75" x14ac:dyDescent="0.2">
      <c r="A7" s="72" t="str">
        <f>IF(Varmblandet!A7="","",Varmblandet!A7)</f>
        <v>Pos.</v>
      </c>
      <c r="B7" s="58" t="str">
        <f>IF(Varmblandet!B7="","",Varmblandet!B7)</f>
        <v>Arbejde</v>
      </c>
      <c r="C7" s="58" t="str">
        <f>IF(Varmblandet!C7="","",Varmblandet!C7)</f>
        <v>Enhed</v>
      </c>
      <c r="D7" s="88" t="str">
        <f>IF(Varmblandet!D7="","",Varmblandet!D7)</f>
        <v>Mængde</v>
      </c>
      <c r="E7" s="91"/>
      <c r="F7" s="72" t="e">
        <f>IF(#REF!="","",#REF!)</f>
        <v>#REF!</v>
      </c>
      <c r="G7" s="58" t="e">
        <f>IF(#REF!="","",#REF!)</f>
        <v>#REF!</v>
      </c>
      <c r="H7" s="58" t="e">
        <f>IF(#REF!="","",#REF!)</f>
        <v>#REF!</v>
      </c>
      <c r="I7" s="88" t="e">
        <f>IF(#REF!="","",#REF!)</f>
        <v>#REF!</v>
      </c>
      <c r="J7" s="91"/>
      <c r="K7" s="72" t="e">
        <f>IF(#REF!="","",#REF!)</f>
        <v>#REF!</v>
      </c>
      <c r="L7" s="58" t="e">
        <f>IF(#REF!="","",#REF!)</f>
        <v>#REF!</v>
      </c>
      <c r="M7" s="58" t="e">
        <f>IF(#REF!="","",#REF!)</f>
        <v>#REF!</v>
      </c>
      <c r="N7" s="88" t="e">
        <f>IF(#REF!="","",#REF!)</f>
        <v>#REF!</v>
      </c>
      <c r="O7" s="91"/>
      <c r="P7" s="72" t="str">
        <f>IF(Tillægsarbejder!A7="","",Tillægsarbejder!A7)</f>
        <v>Pos.</v>
      </c>
      <c r="Q7" s="58" t="str">
        <f>IF(Tillægsarbejder!B7="","",Tillægsarbejder!B7)</f>
        <v>Arbejde</v>
      </c>
      <c r="R7" s="58" t="str">
        <f>IF(Tillægsarbejder!C7="","",Tillægsarbejder!C7)</f>
        <v>Enhed</v>
      </c>
      <c r="S7" s="88" t="str">
        <f>IF(Tillægsarbejder!D7="","",Tillægsarbejder!D7)</f>
        <v>Mængde</v>
      </c>
    </row>
    <row r="8" spans="1:19" s="5" customFormat="1" ht="16.5" thickBot="1" x14ac:dyDescent="0.25">
      <c r="A8" s="74" t="str">
        <f>IF(Varmblandet!A8="","",Varmblandet!A8)</f>
        <v/>
      </c>
      <c r="B8" s="60" t="str">
        <f>IF(Varmblandet!B8="","",Varmblandet!B8)</f>
        <v/>
      </c>
      <c r="C8" s="60" t="str">
        <f>IF(Varmblandet!C8="","",Varmblandet!C8)</f>
        <v/>
      </c>
      <c r="D8" s="89" t="str">
        <f>IF(Varmblandet!D8="","",Varmblandet!D8)</f>
        <v/>
      </c>
      <c r="E8" s="91"/>
      <c r="F8" s="74" t="e">
        <f>IF(#REF!="","",#REF!)</f>
        <v>#REF!</v>
      </c>
      <c r="G8" s="60" t="e">
        <f>IF(#REF!="","",#REF!)</f>
        <v>#REF!</v>
      </c>
      <c r="H8" s="60" t="e">
        <f>IF(#REF!="","",#REF!)</f>
        <v>#REF!</v>
      </c>
      <c r="I8" s="89" t="e">
        <f>IF(#REF!="","",#REF!)</f>
        <v>#REF!</v>
      </c>
      <c r="J8" s="91"/>
      <c r="K8" s="74" t="e">
        <f>IF(#REF!="","",#REF!)</f>
        <v>#REF!</v>
      </c>
      <c r="L8" s="60" t="e">
        <f>IF(#REF!="","",#REF!)</f>
        <v>#REF!</v>
      </c>
      <c r="M8" s="60" t="e">
        <f>IF(#REF!="","",#REF!)</f>
        <v>#REF!</v>
      </c>
      <c r="N8" s="89"/>
      <c r="O8" s="91"/>
      <c r="P8" s="74" t="str">
        <f>IF(Tillægsarbejder!A8="","",Tillægsarbejder!A8)</f>
        <v/>
      </c>
      <c r="Q8" s="60" t="str">
        <f>IF(Tillægsarbejder!B8="","",Tillægsarbejder!B8)</f>
        <v/>
      </c>
      <c r="R8" s="60" t="str">
        <f>IF(Tillægsarbejder!C8="","",Tillægsarbejder!C8)</f>
        <v/>
      </c>
      <c r="S8" s="89"/>
    </row>
    <row r="9" spans="1:19" s="5" customFormat="1" ht="30" customHeight="1" x14ac:dyDescent="0.2">
      <c r="A9" s="53" t="str">
        <f>IF(Varmblandet!A9="","",Varmblandet!A9)</f>
        <v/>
      </c>
      <c r="B9" s="61" t="str">
        <f>IF(Varmblandet!B9="","",Varmblandet!B9)</f>
        <v>PA</v>
      </c>
      <c r="C9" s="29" t="str">
        <f>IF(Varmblandet!C9="","",Varmblandet!C9)</f>
        <v/>
      </c>
      <c r="D9" s="95"/>
      <c r="E9" s="91"/>
      <c r="F9" s="21" t="e">
        <f>IF(#REF!="","",#REF!)</f>
        <v>#REF!</v>
      </c>
      <c r="G9" s="56" t="e">
        <f>IF(#REF!="","",#REF!)</f>
        <v>#REF!</v>
      </c>
      <c r="H9" s="25" t="e">
        <f>IF(#REF!="","",#REF!)</f>
        <v>#REF!</v>
      </c>
      <c r="I9" s="97" t="e">
        <f>IF(#REF!="","",#REF!)</f>
        <v>#REF!</v>
      </c>
      <c r="J9" s="91"/>
      <c r="K9" s="66" t="e">
        <f>IF(#REF!="","",#REF!)</f>
        <v>#REF!</v>
      </c>
      <c r="L9" s="33" t="e">
        <f>IF(#REF!="","",#REF!)</f>
        <v>#REF!</v>
      </c>
      <c r="M9" s="6" t="e">
        <f>IF(#REF!="","",#REF!)</f>
        <v>#REF!</v>
      </c>
      <c r="N9" s="95"/>
      <c r="O9" s="91"/>
      <c r="P9" s="52" t="str">
        <f>IF(Tillægsarbejder!A9="","",Tillægsarbejder!A9)</f>
        <v/>
      </c>
      <c r="Q9" s="63" t="str">
        <f>IF(Tillægsarbejder!B9="","",Tillægsarbejder!B9)</f>
        <v>Bindemiddel</v>
      </c>
      <c r="R9" s="51" t="str">
        <f>IF(Tillægsarbejder!C9="","",Tillægsarbejder!C9)</f>
        <v/>
      </c>
      <c r="S9" s="99"/>
    </row>
    <row r="10" spans="1:19" s="5" customFormat="1" ht="30" customHeight="1" x14ac:dyDescent="0.2">
      <c r="A10" s="53" t="str">
        <f>IF(Varmblandet!A10="","",Varmblandet!A10)</f>
        <v/>
      </c>
      <c r="B10" s="54" t="str">
        <f>IF(Varmblandet!B10="","",Varmblandet!B10)</f>
        <v xml:space="preserve">50 kg/m² PA </v>
      </c>
      <c r="C10" s="29" t="str">
        <f>IF(Varmblandet!C10="","",Varmblandet!C10)</f>
        <v/>
      </c>
      <c r="D10" s="95"/>
      <c r="E10" s="91"/>
      <c r="F10" s="21" t="e">
        <f>IF(#REF!="","",#REF!)</f>
        <v>#REF!</v>
      </c>
      <c r="G10" s="26" t="e">
        <f>IF(#REF!="","",#REF!)</f>
        <v>#REF!</v>
      </c>
      <c r="H10" s="25" t="e">
        <f>IF(#REF!="","",#REF!)</f>
        <v>#REF!</v>
      </c>
      <c r="I10" s="97"/>
      <c r="J10" s="91"/>
      <c r="K10" s="52" t="e">
        <f>IF(#REF!="","",#REF!)</f>
        <v>#REF!</v>
      </c>
      <c r="L10" s="24" t="e">
        <f>IF(#REF!="","",#REF!)</f>
        <v>#REF!</v>
      </c>
      <c r="M10" s="51" t="e">
        <f>IF(#REF!="","",#REF!)</f>
        <v>#REF!</v>
      </c>
      <c r="N10" s="96"/>
      <c r="O10" s="91"/>
      <c r="P10" s="21" t="str">
        <f>IF(Tillægsarbejder!A10="","",Tillægsarbejder!A10)</f>
        <v>23.1</v>
      </c>
      <c r="Q10" s="93" t="str">
        <f>IF(Tillægsarbejder!B10="","",Tillægsarbejder!B10)</f>
        <v>Tillæg for polymer modificeret bindemiddel i  varmblandet asfat</v>
      </c>
      <c r="R10" s="51" t="str">
        <f>IF(Tillægsarbejder!C10="","",Tillægsarbejder!C10)</f>
        <v>t</v>
      </c>
      <c r="S10" s="99"/>
    </row>
    <row r="11" spans="1:19" s="5" customFormat="1" ht="30" customHeight="1" x14ac:dyDescent="0.2">
      <c r="A11" s="53" t="str">
        <f>IF(Varmblandet!A11="","",Varmblandet!A11)</f>
        <v>21.1</v>
      </c>
      <c r="B11" s="26" t="str">
        <f>IF(Varmblandet!B11="","",Varmblandet!B11)</f>
        <v xml:space="preserve">Jobstørrelse 100 - 250 m² </v>
      </c>
      <c r="C11" s="25" t="str">
        <f>IF(Varmblandet!C11="","",Varmblandet!C11)</f>
        <v>m²</v>
      </c>
      <c r="D11" s="96"/>
      <c r="E11" s="91"/>
      <c r="F11" s="21" t="e">
        <f>IF(#REF!="","",#REF!)</f>
        <v>#REF!</v>
      </c>
      <c r="G11" s="27" t="e">
        <f>IF(#REF!="","",#REF!)</f>
        <v>#REF!</v>
      </c>
      <c r="H11" s="25" t="e">
        <f>IF(#REF!="","",#REF!)</f>
        <v>#REF!</v>
      </c>
      <c r="I11" s="97"/>
      <c r="J11" s="91"/>
      <c r="K11" s="52" t="e">
        <f>IF(#REF!="","",#REF!)</f>
        <v>#REF!</v>
      </c>
      <c r="L11" s="26" t="e">
        <f>IF(#REF!="","",#REF!)</f>
        <v>#REF!</v>
      </c>
      <c r="M11" s="25" t="e">
        <f>IF(#REF!="","",#REF!)</f>
        <v>#REF!</v>
      </c>
      <c r="N11" s="96">
        <v>2000</v>
      </c>
      <c r="O11" s="91"/>
      <c r="P11" s="21" t="e">
        <f>IF(Tillægsarbejder!#REF!="","",Tillægsarbejder!#REF!)</f>
        <v>#REF!</v>
      </c>
      <c r="Q11" s="81" t="e">
        <f>IF(Tillægsarbejder!#REF!="","",Tillægsarbejder!#REF!)</f>
        <v>#REF!</v>
      </c>
      <c r="R11" s="51" t="e">
        <f>IF(Tillægsarbejder!#REF!="","",Tillægsarbejder!#REF!)</f>
        <v>#REF!</v>
      </c>
      <c r="S11" s="99"/>
    </row>
    <row r="12" spans="1:19" s="5" customFormat="1" ht="30" customHeight="1" x14ac:dyDescent="0.2">
      <c r="A12" s="21" t="str">
        <f>IF(Varmblandet!A12="","",Varmblandet!A12)</f>
        <v>21.2</v>
      </c>
      <c r="B12" s="26" t="str">
        <f>IF(Varmblandet!B12="","",Varmblandet!B12)</f>
        <v xml:space="preserve">Jobstørrelse 250 - 500 m² </v>
      </c>
      <c r="C12" s="25" t="str">
        <f>IF(Varmblandet!C12="","",Varmblandet!C12)</f>
        <v>m²</v>
      </c>
      <c r="D12" s="96"/>
      <c r="E12" s="91"/>
      <c r="F12" s="21" t="e">
        <f>IF(#REF!="","",#REF!)</f>
        <v>#REF!</v>
      </c>
      <c r="G12" s="27" t="e">
        <f>IF(#REF!="","",#REF!)</f>
        <v>#REF!</v>
      </c>
      <c r="H12" s="25" t="e">
        <f>IF(#REF!="","",#REF!)</f>
        <v>#REF!</v>
      </c>
      <c r="I12" s="97">
        <v>4000</v>
      </c>
      <c r="J12" s="91"/>
      <c r="K12" s="21" t="e">
        <f>IF(#REF!="","",#REF!)</f>
        <v>#REF!</v>
      </c>
      <c r="L12" s="26" t="e">
        <f>IF(#REF!="","",#REF!)</f>
        <v>#REF!</v>
      </c>
      <c r="M12" s="25" t="e">
        <f>IF(#REF!="","",#REF!)</f>
        <v>#REF!</v>
      </c>
      <c r="N12" s="96">
        <v>6000</v>
      </c>
      <c r="O12" s="91"/>
      <c r="P12" s="21" t="e">
        <f>IF(Tillægsarbejder!#REF!="","",Tillægsarbejder!#REF!)</f>
        <v>#REF!</v>
      </c>
      <c r="Q12" s="82" t="e">
        <f>IF(Tillægsarbejder!#REF!="","",Tillægsarbejder!#REF!)</f>
        <v>#REF!</v>
      </c>
      <c r="R12" s="51" t="e">
        <f>IF(Tillægsarbejder!#REF!="","",Tillægsarbejder!#REF!)</f>
        <v>#REF!</v>
      </c>
      <c r="S12" s="99"/>
    </row>
    <row r="13" spans="1:19" s="5" customFormat="1" ht="30" customHeight="1" x14ac:dyDescent="0.2">
      <c r="A13" s="21" t="str">
        <f>IF(Varmblandet!A13="","",Varmblandet!A13)</f>
        <v>21.3</v>
      </c>
      <c r="B13" s="26" t="str">
        <f>IF(Varmblandet!B13="","",Varmblandet!B13)</f>
        <v xml:space="preserve">Jobstørrelse 501 - 1500 m² </v>
      </c>
      <c r="C13" s="25" t="str">
        <f>IF(Varmblandet!C13="","",Varmblandet!C13)</f>
        <v>m²</v>
      </c>
      <c r="D13" s="96"/>
      <c r="E13" s="91"/>
      <c r="F13" s="21" t="e">
        <f>IF(#REF!="","",#REF!)</f>
        <v>#REF!</v>
      </c>
      <c r="G13" s="27" t="e">
        <f>IF(#REF!="","",#REF!)</f>
        <v>#REF!</v>
      </c>
      <c r="H13" s="25" t="e">
        <f>IF(#REF!="","",#REF!)</f>
        <v>#REF!</v>
      </c>
      <c r="I13" s="97">
        <v>6000</v>
      </c>
      <c r="J13" s="91"/>
      <c r="K13" s="21" t="e">
        <f>IF(#REF!="","",#REF!)</f>
        <v>#REF!</v>
      </c>
      <c r="L13" s="48" t="e">
        <f>IF(#REF!="","",#REF!)</f>
        <v>#REF!</v>
      </c>
      <c r="M13" s="25" t="e">
        <f>IF(#REF!="","",#REF!)</f>
        <v>#REF!</v>
      </c>
      <c r="N13" s="96"/>
      <c r="O13" s="91"/>
      <c r="P13" s="21" t="e">
        <f>IF(Tillægsarbejder!#REF!="","",Tillægsarbejder!#REF!)</f>
        <v>#REF!</v>
      </c>
      <c r="Q13" s="81" t="e">
        <f>IF(Tillægsarbejder!#REF!="","",Tillægsarbejder!#REF!)</f>
        <v>#REF!</v>
      </c>
      <c r="R13" s="17" t="e">
        <f>IF(Tillægsarbejder!#REF!="","",Tillægsarbejder!#REF!)</f>
        <v>#REF!</v>
      </c>
      <c r="S13" s="99"/>
    </row>
    <row r="14" spans="1:19" s="5" customFormat="1" ht="30" customHeight="1" x14ac:dyDescent="0.2">
      <c r="A14" s="21" t="str">
        <f>IF(Varmblandet!A14="","",Varmblandet!A14)</f>
        <v>21.4</v>
      </c>
      <c r="B14" s="26" t="str">
        <f>IF(Varmblandet!B14="","",Varmblandet!B14)</f>
        <v xml:space="preserve">Jobstørrelse 1501 - 3000 m² </v>
      </c>
      <c r="C14" s="25" t="str">
        <f>IF(Varmblandet!C14="","",Varmblandet!C14)</f>
        <v>m²</v>
      </c>
      <c r="D14" s="96"/>
      <c r="E14" s="91"/>
      <c r="F14" s="21" t="e">
        <f>IF(#REF!="","",#REF!)</f>
        <v>#REF!</v>
      </c>
      <c r="G14" s="28" t="e">
        <f>IF(#REF!="","",#REF!)</f>
        <v>#REF!</v>
      </c>
      <c r="H14" s="25" t="e">
        <f>IF(#REF!="","",#REF!)</f>
        <v>#REF!</v>
      </c>
      <c r="I14" s="98"/>
      <c r="J14" s="91"/>
      <c r="K14" s="21" t="e">
        <f>IF(#REF!="","",#REF!)</f>
        <v>#REF!</v>
      </c>
      <c r="L14" s="48" t="e">
        <f>IF(#REF!="","",#REF!)</f>
        <v>#REF!</v>
      </c>
      <c r="M14" s="25" t="e">
        <f>IF(#REF!="","",#REF!)</f>
        <v>#REF!</v>
      </c>
      <c r="N14" s="96"/>
      <c r="O14" s="91"/>
      <c r="P14" s="21" t="str">
        <f>IF(Tillægsarbejder!A12="","",Tillægsarbejder!A12)</f>
        <v/>
      </c>
      <c r="Q14" s="7" t="str">
        <f>IF(Tillægsarbejder!B12="","",Tillægsarbejder!B12)</f>
        <v/>
      </c>
      <c r="R14" s="10" t="str">
        <f>IF(Tillægsarbejder!C12="","",Tillægsarbejder!C12)</f>
        <v/>
      </c>
      <c r="S14" s="99"/>
    </row>
    <row r="15" spans="1:19" s="5" customFormat="1" ht="30" customHeight="1" x14ac:dyDescent="0.2">
      <c r="A15" s="21" t="str">
        <f>IF(Varmblandet!A15="","",Varmblandet!A15)</f>
        <v>21.5</v>
      </c>
      <c r="B15" s="26" t="str">
        <f>IF(Varmblandet!B15="","",Varmblandet!B15)</f>
        <v xml:space="preserve">Jobstørrelse 3001 - 5000 m² </v>
      </c>
      <c r="C15" s="25" t="str">
        <f>IF(Varmblandet!C15="","",Varmblandet!C15)</f>
        <v>m²</v>
      </c>
      <c r="D15" s="96"/>
      <c r="E15" s="91"/>
      <c r="F15" s="21" t="e">
        <f>IF(#REF!="","",#REF!)</f>
        <v>#REF!</v>
      </c>
      <c r="G15" s="56" t="e">
        <f>IF(#REF!="","",#REF!)</f>
        <v>#REF!</v>
      </c>
      <c r="H15" s="25" t="e">
        <f>IF(#REF!="","",#REF!)</f>
        <v>#REF!</v>
      </c>
      <c r="I15" s="98"/>
      <c r="J15" s="91"/>
      <c r="K15" s="21" t="e">
        <f>IF(#REF!="","",#REF!)</f>
        <v>#REF!</v>
      </c>
      <c r="L15" s="48" t="e">
        <f>IF(#REF!="","",#REF!)</f>
        <v>#REF!</v>
      </c>
      <c r="M15" s="25" t="e">
        <f>IF(#REF!="","",#REF!)</f>
        <v>#REF!</v>
      </c>
      <c r="N15" s="96"/>
      <c r="O15" s="91"/>
      <c r="P15" s="21" t="str">
        <f>IF(Tillægsarbejder!A13="","",Tillægsarbejder!A13)</f>
        <v/>
      </c>
      <c r="Q15" s="77" t="str">
        <f>IF(Tillægsarbejder!B13="","",Tillægsarbejder!B13)</f>
        <v>Hånd- og maskinopretning med PA eller AB</v>
      </c>
      <c r="R15" s="10" t="str">
        <f>IF(Tillægsarbejder!C13="","",Tillægsarbejder!C13)</f>
        <v/>
      </c>
      <c r="S15" s="99"/>
    </row>
    <row r="16" spans="1:19" s="5" customFormat="1" ht="30" customHeight="1" x14ac:dyDescent="0.2">
      <c r="A16" s="21" t="str">
        <f>IF(Varmblandet!A16="","",Varmblandet!A16)</f>
        <v>21.6</v>
      </c>
      <c r="B16" s="26" t="str">
        <f>IF(Varmblandet!B16="","",Varmblandet!B16)</f>
        <v>Jobstørrelse &gt; 5000 m²</v>
      </c>
      <c r="C16" s="25" t="str">
        <f>IF(Varmblandet!C16="","",Varmblandet!C16)</f>
        <v>m²</v>
      </c>
      <c r="D16" s="96"/>
      <c r="E16" s="91"/>
      <c r="F16" s="21" t="e">
        <f>IF(#REF!="","",#REF!)</f>
        <v>#REF!</v>
      </c>
      <c r="G16" s="26" t="e">
        <f>IF(#REF!="","",#REF!)</f>
        <v>#REF!</v>
      </c>
      <c r="H16" s="25" t="e">
        <f>IF(#REF!="","",#REF!)</f>
        <v>#REF!</v>
      </c>
      <c r="I16" s="97"/>
      <c r="J16" s="91"/>
      <c r="K16" s="21" t="e">
        <f>IF(#REF!="","",#REF!)</f>
        <v>#REF!</v>
      </c>
      <c r="L16" s="30" t="e">
        <f>IF(#REF!="","",#REF!)</f>
        <v>#REF!</v>
      </c>
      <c r="M16" s="25" t="e">
        <f>IF(#REF!="","",#REF!)</f>
        <v>#REF!</v>
      </c>
      <c r="N16" s="96"/>
      <c r="O16" s="91"/>
      <c r="P16" s="21" t="str">
        <f>IF(Tillægsarbejder!A14="","",Tillægsarbejder!A14)</f>
        <v>24.1</v>
      </c>
      <c r="Q16" s="9" t="str">
        <f>IF(Tillægsarbejder!B14="","",Tillægsarbejder!B14)</f>
        <v>Håndopretning</v>
      </c>
      <c r="R16" s="8" t="str">
        <f>IF(Tillægsarbejder!C14="","",Tillægsarbejder!C14)</f>
        <v>t</v>
      </c>
      <c r="S16" s="99">
        <v>120</v>
      </c>
    </row>
    <row r="17" spans="1:19" s="5" customFormat="1" ht="30" customHeight="1" x14ac:dyDescent="0.2">
      <c r="A17" s="21" t="str">
        <f>IF(Varmblandet!A17="","",Varmblandet!A17)</f>
        <v>21.7</v>
      </c>
      <c r="B17" s="26" t="str">
        <f>IF(Varmblandet!B17="","",Varmblandet!B17)</f>
        <v>Reguleringspris for mer- eller mindreforbrug af PA</v>
      </c>
      <c r="C17" s="25" t="str">
        <f>IF(Varmblandet!C17="","",Varmblandet!C17)</f>
        <v>t</v>
      </c>
      <c r="D17" s="96"/>
      <c r="E17" s="91"/>
      <c r="F17" s="21" t="e">
        <f>IF(#REF!="","",#REF!)</f>
        <v>#REF!</v>
      </c>
      <c r="G17" s="27" t="e">
        <f>IF(#REF!="","",#REF!)</f>
        <v>#REF!</v>
      </c>
      <c r="H17" s="25" t="e">
        <f>IF(#REF!="","",#REF!)</f>
        <v>#REF!</v>
      </c>
      <c r="I17" s="97"/>
      <c r="J17" s="91"/>
      <c r="K17" s="21" t="e">
        <f>IF(#REF!="","",#REF!)</f>
        <v>#REF!</v>
      </c>
      <c r="L17" s="30" t="e">
        <f>IF(#REF!="","",#REF!)</f>
        <v>#REF!</v>
      </c>
      <c r="M17" s="25" t="e">
        <f>IF(#REF!="","",#REF!)</f>
        <v>#REF!</v>
      </c>
      <c r="N17" s="96"/>
      <c r="O17" s="91"/>
      <c r="P17" s="21" t="str">
        <f>IF(Tillægsarbejder!A15="","",Tillægsarbejder!A15)</f>
        <v>24.2</v>
      </c>
      <c r="Q17" s="9" t="str">
        <f>IF(Tillægsarbejder!B15="","",Tillægsarbejder!B15)</f>
        <v>Maskinafretning 25 - 50 ton</v>
      </c>
      <c r="R17" s="8" t="str">
        <f>IF(Tillægsarbejder!C15="","",Tillægsarbejder!C15)</f>
        <v>t</v>
      </c>
      <c r="S17" s="99">
        <v>200</v>
      </c>
    </row>
    <row r="18" spans="1:19" s="5" customFormat="1" ht="30" customHeight="1" x14ac:dyDescent="0.2">
      <c r="A18" s="21" t="e">
        <f>IF(Varmblandet!#REF!="","",Varmblandet!#REF!)</f>
        <v>#REF!</v>
      </c>
      <c r="B18" s="24" t="e">
        <f>IF(Varmblandet!#REF!="","",Varmblandet!#REF!)</f>
        <v>#REF!</v>
      </c>
      <c r="C18" s="25" t="e">
        <f>IF(Varmblandet!#REF!="","",Varmblandet!#REF!)</f>
        <v>#REF!</v>
      </c>
      <c r="D18" s="96"/>
      <c r="E18" s="91"/>
      <c r="F18" s="21" t="e">
        <f>IF(#REF!="","",#REF!)</f>
        <v>#REF!</v>
      </c>
      <c r="G18" s="27" t="e">
        <f>IF(#REF!="","",#REF!)</f>
        <v>#REF!</v>
      </c>
      <c r="H18" s="25" t="e">
        <f>IF(#REF!="","",#REF!)</f>
        <v>#REF!</v>
      </c>
      <c r="I18" s="97"/>
      <c r="J18" s="91"/>
      <c r="K18" s="21" t="e">
        <f>IF(#REF!="","",#REF!)</f>
        <v>#REF!</v>
      </c>
      <c r="L18" s="24" t="e">
        <f>IF(#REF!="","",#REF!)</f>
        <v>#REF!</v>
      </c>
      <c r="M18" s="51" t="e">
        <f>IF(#REF!="","",#REF!)</f>
        <v>#REF!</v>
      </c>
      <c r="N18" s="96"/>
      <c r="O18" s="91"/>
      <c r="P18" s="49" t="e">
        <f>IF(Tillægsarbejder!#REF!="","",Tillægsarbejder!#REF!)</f>
        <v>#REF!</v>
      </c>
      <c r="Q18" s="83" t="e">
        <f>IF(Tillægsarbejder!#REF!="","",Tillægsarbejder!#REF!)</f>
        <v>#REF!</v>
      </c>
      <c r="R18" s="18" t="e">
        <f>IF(Tillægsarbejder!#REF!="","",Tillægsarbejder!#REF!)</f>
        <v>#REF!</v>
      </c>
      <c r="S18" s="99"/>
    </row>
    <row r="19" spans="1:19" s="5" customFormat="1" ht="30" customHeight="1" x14ac:dyDescent="0.2">
      <c r="A19" s="21" t="str">
        <f>IF(Varmblandet!A19="","",Varmblandet!A19)</f>
        <v/>
      </c>
      <c r="B19" s="24" t="str">
        <f>IF(Varmblandet!B19="","",Varmblandet!B19)</f>
        <v>60 kg/m² PA</v>
      </c>
      <c r="C19" s="25" t="str">
        <f>IF(Varmblandet!C19="","",Varmblandet!C19)</f>
        <v/>
      </c>
      <c r="D19" s="96"/>
      <c r="E19" s="91"/>
      <c r="F19" s="21" t="e">
        <f>IF(#REF!="","",#REF!)</f>
        <v>#REF!</v>
      </c>
      <c r="G19" s="27" t="e">
        <f>IF(#REF!="","",#REF!)</f>
        <v>#REF!</v>
      </c>
      <c r="H19" s="25" t="e">
        <f>IF(#REF!="","",#REF!)</f>
        <v>#REF!</v>
      </c>
      <c r="I19" s="97"/>
      <c r="J19" s="91"/>
      <c r="K19" s="52" t="e">
        <f>IF(#REF!="","",#REF!)</f>
        <v>#REF!</v>
      </c>
      <c r="L19" s="26" t="e">
        <f>IF(#REF!="","",#REF!)</f>
        <v>#REF!</v>
      </c>
      <c r="M19" s="25" t="e">
        <f>IF(#REF!="","",#REF!)</f>
        <v>#REF!</v>
      </c>
      <c r="N19" s="96"/>
      <c r="O19" s="91"/>
      <c r="P19" s="49" t="str">
        <f>IF(Tillægsarbejder!A19="","",Tillægsarbejder!A19)</f>
        <v/>
      </c>
      <c r="Q19" s="84" t="str">
        <f>IF(Tillægsarbejder!B19="","",Tillægsarbejder!B19)</f>
        <v>Fræsearbejder mv.</v>
      </c>
      <c r="R19" s="18" t="str">
        <f>IF(Tillægsarbejder!C19="","",Tillægsarbejder!C19)</f>
        <v/>
      </c>
      <c r="S19" s="99"/>
    </row>
    <row r="20" spans="1:19" s="5" customFormat="1" ht="30" customHeight="1" x14ac:dyDescent="0.2">
      <c r="A20" s="21" t="str">
        <f>IF(Varmblandet!A20="","",Varmblandet!A20)</f>
        <v>21.8</v>
      </c>
      <c r="B20" s="26" t="str">
        <f>IF(Varmblandet!B20="","",Varmblandet!B20)</f>
        <v xml:space="preserve">Jobstørrelse 100 - 250 m² </v>
      </c>
      <c r="C20" s="25" t="str">
        <f>IF(Varmblandet!C20="","",Varmblandet!C20)</f>
        <v>m²</v>
      </c>
      <c r="D20" s="96"/>
      <c r="E20" s="91"/>
      <c r="F20" s="21" t="e">
        <f>IF(#REF!="","",#REF!)</f>
        <v>#REF!</v>
      </c>
      <c r="G20" s="27" t="e">
        <f>IF(#REF!="","",#REF!)</f>
        <v>#REF!</v>
      </c>
      <c r="H20" s="25" t="e">
        <f>IF(#REF!="","",#REF!)</f>
        <v>#REF!</v>
      </c>
      <c r="I20" s="97"/>
      <c r="J20" s="91"/>
      <c r="K20" s="21" t="e">
        <f>IF(#REF!="","",#REF!)</f>
        <v>#REF!</v>
      </c>
      <c r="L20" s="26" t="e">
        <f>IF(#REF!="","",#REF!)</f>
        <v>#REF!</v>
      </c>
      <c r="M20" s="25" t="e">
        <f>IF(#REF!="","",#REF!)</f>
        <v>#REF!</v>
      </c>
      <c r="N20" s="96"/>
      <c r="O20" s="91"/>
      <c r="P20" s="21" t="str">
        <f>IF(Tillægsarbejder!A20="","",Tillægsarbejder!A20)</f>
        <v>25.1</v>
      </c>
      <c r="Q20" s="19" t="str">
        <f>IF(Tillægsarbejder!B20="","",Tillægsarbejder!B20)</f>
        <v>Planfræsning. 0-30 mm tykkelse. Jobstørrelse &lt; 50 m2</v>
      </c>
      <c r="R20" s="17" t="str">
        <f>IF(Tillægsarbejder!C20="","",Tillægsarbejder!C20)</f>
        <v>m2</v>
      </c>
      <c r="S20" s="99"/>
    </row>
    <row r="21" spans="1:19" s="5" customFormat="1" ht="30" customHeight="1" x14ac:dyDescent="0.2">
      <c r="A21" s="21" t="str">
        <f>IF(Varmblandet!A21="","",Varmblandet!A21)</f>
        <v>21.9</v>
      </c>
      <c r="B21" s="26" t="str">
        <f>IF(Varmblandet!B21="","",Varmblandet!B21)</f>
        <v xml:space="preserve">Jobstørrelse 250 - 500 m² </v>
      </c>
      <c r="C21" s="25" t="str">
        <f>IF(Varmblandet!C21="","",Varmblandet!C21)</f>
        <v>m²</v>
      </c>
      <c r="D21" s="96"/>
      <c r="E21" s="91"/>
      <c r="F21" s="21" t="e">
        <f>IF(#REF!="","",#REF!)</f>
        <v>#REF!</v>
      </c>
      <c r="G21" s="28" t="e">
        <f>IF(#REF!="","",#REF!)</f>
        <v>#REF!</v>
      </c>
      <c r="H21" s="25" t="e">
        <f>IF(#REF!="","",#REF!)</f>
        <v>#REF!</v>
      </c>
      <c r="I21" s="98"/>
      <c r="J21" s="91"/>
      <c r="K21" s="21" t="e">
        <f>IF(#REF!="","",#REF!)</f>
        <v>#REF!</v>
      </c>
      <c r="L21" s="48" t="e">
        <f>IF(#REF!="","",#REF!)</f>
        <v>#REF!</v>
      </c>
      <c r="M21" s="25" t="e">
        <f>IF(#REF!="","",#REF!)</f>
        <v>#REF!</v>
      </c>
      <c r="N21" s="96">
        <v>12000</v>
      </c>
      <c r="O21" s="91"/>
      <c r="P21" s="21" t="str">
        <f>IF(Tillægsarbejder!A21="","",Tillægsarbejder!A21)</f>
        <v>25.2</v>
      </c>
      <c r="Q21" s="19" t="str">
        <f>IF(Tillægsarbejder!B21="","",Tillægsarbejder!B21)</f>
        <v>Planfræsning. 0-30 mm tykkelse. Jobstørrelse 51 - 100 m2</v>
      </c>
      <c r="R21" s="17" t="str">
        <f>IF(Tillægsarbejder!C21="","",Tillægsarbejder!C21)</f>
        <v>m2</v>
      </c>
      <c r="S21" s="99">
        <v>1500</v>
      </c>
    </row>
    <row r="22" spans="1:19" s="5" customFormat="1" ht="30" customHeight="1" x14ac:dyDescent="0.2">
      <c r="A22" s="21" t="str">
        <f>IF(Varmblandet!A22="","",Varmblandet!A22)</f>
        <v>21.10</v>
      </c>
      <c r="B22" s="48" t="str">
        <f>IF(Varmblandet!B22="","",Varmblandet!B22)</f>
        <v xml:space="preserve">Jobstørrelse 501 - 1500 m² </v>
      </c>
      <c r="C22" s="25" t="str">
        <f>IF(Varmblandet!C22="","",Varmblandet!C22)</f>
        <v>m²</v>
      </c>
      <c r="D22" s="96">
        <v>12000</v>
      </c>
      <c r="E22" s="91"/>
      <c r="F22" s="21" t="e">
        <f>IF(#REF!="","",#REF!)</f>
        <v>#REF!</v>
      </c>
      <c r="G22" s="56" t="e">
        <f>IF(#REF!="","",#REF!)</f>
        <v>#REF!</v>
      </c>
      <c r="H22" s="25" t="e">
        <f>IF(#REF!="","",#REF!)</f>
        <v>#REF!</v>
      </c>
      <c r="I22" s="97"/>
      <c r="J22" s="91"/>
      <c r="K22" s="21" t="e">
        <f>IF(#REF!="","",#REF!)</f>
        <v>#REF!</v>
      </c>
      <c r="L22" s="48" t="e">
        <f>IF(#REF!="","",#REF!)</f>
        <v>#REF!</v>
      </c>
      <c r="M22" s="25" t="e">
        <f>IF(#REF!="","",#REF!)</f>
        <v>#REF!</v>
      </c>
      <c r="N22" s="96">
        <v>16000</v>
      </c>
      <c r="O22" s="91"/>
      <c r="P22" s="21" t="str">
        <f>IF(Tillægsarbejder!A25="","",Tillægsarbejder!A25)</f>
        <v>25.6</v>
      </c>
      <c r="Q22" s="19" t="str">
        <f>IF(Tillægsarbejder!B25="","",Tillægsarbejder!B25)</f>
        <v>Planfræsning. 0-30 mm tykkelse. Jobstørrelse &gt; 4000 m2</v>
      </c>
      <c r="R22" s="17" t="str">
        <f>IF(Tillægsarbejder!C25="","",Tillægsarbejder!C25)</f>
        <v>m2</v>
      </c>
      <c r="S22" s="99">
        <v>2000</v>
      </c>
    </row>
    <row r="23" spans="1:19" s="5" customFormat="1" ht="30" customHeight="1" x14ac:dyDescent="0.2">
      <c r="A23" s="21" t="str">
        <f>IF(Varmblandet!A23="","",Varmblandet!A23)</f>
        <v>21.11</v>
      </c>
      <c r="B23" s="48" t="str">
        <f>IF(Varmblandet!B23="","",Varmblandet!B23)</f>
        <v xml:space="preserve">Jobstørrelse 1501 - 3000 m² </v>
      </c>
      <c r="C23" s="25" t="str">
        <f>IF(Varmblandet!C23="","",Varmblandet!C23)</f>
        <v>m²</v>
      </c>
      <c r="D23" s="96"/>
      <c r="E23" s="91"/>
      <c r="F23" s="21" t="e">
        <f>IF(#REF!="","",#REF!)</f>
        <v>#REF!</v>
      </c>
      <c r="G23" s="26" t="e">
        <f>IF(#REF!="","",#REF!)</f>
        <v>#REF!</v>
      </c>
      <c r="H23" s="25" t="e">
        <f>IF(#REF!="","",#REF!)</f>
        <v>#REF!</v>
      </c>
      <c r="I23" s="97"/>
      <c r="J23" s="91"/>
      <c r="K23" s="21" t="e">
        <f>IF(#REF!="","",#REF!)</f>
        <v>#REF!</v>
      </c>
      <c r="L23" s="48" t="e">
        <f>IF(#REF!="","",#REF!)</f>
        <v>#REF!</v>
      </c>
      <c r="M23" s="25" t="e">
        <f>IF(#REF!="","",#REF!)</f>
        <v>#REF!</v>
      </c>
      <c r="N23" s="96"/>
      <c r="O23" s="91"/>
      <c r="P23" s="21" t="e">
        <f>IF(Tillægsarbejder!#REF!="","",Tillægsarbejder!#REF!)</f>
        <v>#REF!</v>
      </c>
      <c r="Q23" s="78" t="e">
        <f>IF(Tillægsarbejder!#REF!="","",Tillægsarbejder!#REF!)</f>
        <v>#REF!</v>
      </c>
      <c r="R23" s="31" t="e">
        <f>IF(Tillægsarbejder!#REF!="","",Tillægsarbejder!#REF!)</f>
        <v>#REF!</v>
      </c>
      <c r="S23" s="99"/>
    </row>
    <row r="24" spans="1:19" s="5" customFormat="1" ht="30" customHeight="1" x14ac:dyDescent="0.2">
      <c r="A24" s="21" t="str">
        <f>IF(Varmblandet!A24="","",Varmblandet!A24)</f>
        <v>21.12</v>
      </c>
      <c r="B24" s="48" t="str">
        <f>IF(Varmblandet!B24="","",Varmblandet!B24)</f>
        <v xml:space="preserve">Jobstørrelse 3001 - 5000 m² </v>
      </c>
      <c r="C24" s="25" t="str">
        <f>IF(Varmblandet!C24="","",Varmblandet!C24)</f>
        <v>m²</v>
      </c>
      <c r="D24" s="96"/>
      <c r="E24" s="91"/>
      <c r="F24" s="21" t="e">
        <f>IF(#REF!="","",#REF!)</f>
        <v>#REF!</v>
      </c>
      <c r="G24" s="27" t="e">
        <f>IF(#REF!="","",#REF!)</f>
        <v>#REF!</v>
      </c>
      <c r="H24" s="25" t="e">
        <f>IF(#REF!="","",#REF!)</f>
        <v>#REF!</v>
      </c>
      <c r="I24" s="97"/>
      <c r="J24" s="91"/>
      <c r="K24" s="21" t="e">
        <f>IF(#REF!="","",#REF!)</f>
        <v>#REF!</v>
      </c>
      <c r="L24" s="30" t="e">
        <f>IF(#REF!="","",#REF!)</f>
        <v>#REF!</v>
      </c>
      <c r="M24" s="25" t="e">
        <f>IF(#REF!="","",#REF!)</f>
        <v>#REF!</v>
      </c>
      <c r="N24" s="96"/>
      <c r="O24" s="91"/>
      <c r="P24" s="21" t="e">
        <f>IF(Tillægsarbejder!#REF!="","",Tillægsarbejder!#REF!)</f>
        <v>#REF!</v>
      </c>
      <c r="Q24" s="78" t="e">
        <f>IF(Tillægsarbejder!#REF!="","",Tillægsarbejder!#REF!)</f>
        <v>#REF!</v>
      </c>
      <c r="R24" s="31" t="e">
        <f>IF(Tillægsarbejder!#REF!="","",Tillægsarbejder!#REF!)</f>
        <v>#REF!</v>
      </c>
      <c r="S24" s="99"/>
    </row>
    <row r="25" spans="1:19" s="5" customFormat="1" ht="30" customHeight="1" x14ac:dyDescent="0.2">
      <c r="A25" s="21" t="str">
        <f>IF(Varmblandet!A25="","",Varmblandet!A25)</f>
        <v>21.13</v>
      </c>
      <c r="B25" s="26" t="str">
        <f>IF(Varmblandet!B25="","",Varmblandet!B25)</f>
        <v>Jobstørrelse &gt; 5000 m²</v>
      </c>
      <c r="C25" s="25" t="str">
        <f>IF(Varmblandet!C25="","",Varmblandet!C25)</f>
        <v>m²</v>
      </c>
      <c r="D25" s="96"/>
      <c r="E25" s="91"/>
      <c r="F25" s="21" t="e">
        <f>IF(#REF!="","",#REF!)</f>
        <v>#REF!</v>
      </c>
      <c r="G25" s="27" t="e">
        <f>IF(#REF!="","",#REF!)</f>
        <v>#REF!</v>
      </c>
      <c r="H25" s="25" t="e">
        <f>IF(#REF!="","",#REF!)</f>
        <v>#REF!</v>
      </c>
      <c r="I25" s="97"/>
      <c r="J25" s="91"/>
      <c r="K25" s="21" t="e">
        <f>IF(#REF!="","",#REF!)</f>
        <v>#REF!</v>
      </c>
      <c r="L25" s="48" t="e">
        <f>IF(#REF!="","",#REF!)</f>
        <v>#REF!</v>
      </c>
      <c r="M25" s="25" t="e">
        <f>IF(#REF!="","",#REF!)</f>
        <v>#REF!</v>
      </c>
      <c r="N25" s="96"/>
      <c r="O25" s="91"/>
      <c r="P25" s="21" t="e">
        <f>IF(Tillægsarbejder!#REF!="","",Tillægsarbejder!#REF!)</f>
        <v>#REF!</v>
      </c>
      <c r="Q25" s="78" t="e">
        <f>IF(Tillægsarbejder!#REF!="","",Tillægsarbejder!#REF!)</f>
        <v>#REF!</v>
      </c>
      <c r="R25" s="31" t="e">
        <f>IF(Tillægsarbejder!#REF!="","",Tillægsarbejder!#REF!)</f>
        <v>#REF!</v>
      </c>
      <c r="S25" s="99"/>
    </row>
    <row r="26" spans="1:19" s="5" customFormat="1" ht="30" customHeight="1" x14ac:dyDescent="0.2">
      <c r="A26" s="21" t="str">
        <f>IF(Varmblandet!A26="","",Varmblandet!A26)</f>
        <v>21.14</v>
      </c>
      <c r="B26" s="30" t="str">
        <f>IF(Varmblandet!B26="","",Varmblandet!B26)</f>
        <v>Reguleringspris for mer- eller mindreforbrug af PA</v>
      </c>
      <c r="C26" s="25" t="str">
        <f>IF(Varmblandet!C26="","",Varmblandet!C26)</f>
        <v>t</v>
      </c>
      <c r="D26" s="96"/>
      <c r="E26" s="91"/>
      <c r="F26" s="21" t="e">
        <f>IF(#REF!="","",#REF!)</f>
        <v>#REF!</v>
      </c>
      <c r="G26" s="27" t="e">
        <f>IF(#REF!="","",#REF!)</f>
        <v>#REF!</v>
      </c>
      <c r="H26" s="25" t="e">
        <f>IF(#REF!="","",#REF!)</f>
        <v>#REF!</v>
      </c>
      <c r="I26" s="97"/>
      <c r="J26" s="91"/>
      <c r="K26" s="21" t="e">
        <f>IF(#REF!="","",#REF!)</f>
        <v>#REF!</v>
      </c>
      <c r="L26" s="63" t="e">
        <f>IF(#REF!="","",#REF!)</f>
        <v>#REF!</v>
      </c>
      <c r="M26" s="51" t="e">
        <f>IF(#REF!="","",#REF!)</f>
        <v>#REF!</v>
      </c>
      <c r="N26" s="96"/>
      <c r="O26" s="91"/>
      <c r="P26" s="21" t="e">
        <f>IF(Tillægsarbejder!#REF!="","",Tillægsarbejder!#REF!)</f>
        <v>#REF!</v>
      </c>
      <c r="Q26" s="78" t="e">
        <f>IF(Tillægsarbejder!#REF!="","",Tillægsarbejder!#REF!)</f>
        <v>#REF!</v>
      </c>
      <c r="R26" s="31" t="e">
        <f>IF(Tillægsarbejder!#REF!="","",Tillægsarbejder!#REF!)</f>
        <v>#REF!</v>
      </c>
      <c r="S26" s="99"/>
    </row>
    <row r="27" spans="1:19" s="5" customFormat="1" ht="30" customHeight="1" x14ac:dyDescent="0.2">
      <c r="A27" s="21" t="str">
        <f>IF(Varmblandet!A46="","",Varmblandet!A46)</f>
        <v/>
      </c>
      <c r="B27" s="30" t="str">
        <f>IF(Varmblandet!B46="","",Varmblandet!B46)</f>
        <v/>
      </c>
      <c r="C27" s="25" t="str">
        <f>IF(Varmblandet!C46="","",Varmblandet!C46)</f>
        <v/>
      </c>
      <c r="D27" s="96"/>
      <c r="E27" s="91"/>
      <c r="F27" s="21" t="e">
        <f>IF(#REF!="","",#REF!)</f>
        <v>#REF!</v>
      </c>
      <c r="G27" s="28" t="e">
        <f>IF(#REF!="","",#REF!)</f>
        <v>#REF!</v>
      </c>
      <c r="H27" s="25" t="e">
        <f>IF(#REF!="","",#REF!)</f>
        <v>#REF!</v>
      </c>
      <c r="I27" s="98"/>
      <c r="J27" s="91"/>
      <c r="K27" s="21" t="e">
        <f>IF(#REF!="","",#REF!)</f>
        <v>#REF!</v>
      </c>
      <c r="L27" s="26" t="e">
        <f>IF(#REF!="","",#REF!)</f>
        <v>#REF!</v>
      </c>
      <c r="M27" s="25" t="e">
        <f>IF(#REF!="","",#REF!)</f>
        <v>#REF!</v>
      </c>
      <c r="N27" s="96"/>
      <c r="O27" s="91"/>
      <c r="P27" s="21" t="e">
        <f>IF(Tillægsarbejder!#REF!="","",Tillægsarbejder!#REF!)</f>
        <v>#REF!</v>
      </c>
      <c r="Q27" s="78" t="e">
        <f>IF(Tillægsarbejder!#REF!="","",Tillægsarbejder!#REF!)</f>
        <v>#REF!</v>
      </c>
      <c r="R27" s="31" t="e">
        <f>IF(Tillægsarbejder!#REF!="","",Tillægsarbejder!#REF!)</f>
        <v>#REF!</v>
      </c>
      <c r="S27" s="99"/>
    </row>
    <row r="28" spans="1:19" s="5" customFormat="1" ht="30" customHeight="1" x14ac:dyDescent="0.2">
      <c r="A28" s="21" t="str">
        <f>IF(Varmblandet!A28="","",Varmblandet!A28)</f>
        <v/>
      </c>
      <c r="B28" s="62" t="str">
        <f>IF(Varmblandet!B28="","",Varmblandet!B28)</f>
        <v>AB</v>
      </c>
      <c r="C28" s="25" t="str">
        <f>IF(Varmblandet!C28="","",Varmblandet!C28)</f>
        <v/>
      </c>
      <c r="D28" s="96"/>
      <c r="E28" s="91"/>
      <c r="F28" s="21" t="e">
        <f>IF(#REF!="","",#REF!)</f>
        <v>#REF!</v>
      </c>
      <c r="G28" s="56" t="e">
        <f>IF(#REF!="","",#REF!)</f>
        <v>#REF!</v>
      </c>
      <c r="H28" s="25" t="e">
        <f>IF(#REF!="","",#REF!)</f>
        <v>#REF!</v>
      </c>
      <c r="I28" s="98"/>
      <c r="J28" s="91"/>
      <c r="K28" s="21" t="e">
        <f>IF(#REF!="","",#REF!)</f>
        <v>#REF!</v>
      </c>
      <c r="L28" s="30" t="e">
        <f>IF(#REF!="","",#REF!)</f>
        <v>#REF!</v>
      </c>
      <c r="M28" s="25" t="e">
        <f>IF(#REF!="","",#REF!)</f>
        <v>#REF!</v>
      </c>
      <c r="N28" s="96"/>
      <c r="O28" s="91"/>
      <c r="P28" s="21" t="e">
        <f>IF(Tillægsarbejder!#REF!="","",Tillægsarbejder!#REF!)</f>
        <v>#REF!</v>
      </c>
      <c r="Q28" s="78" t="e">
        <f>IF(Tillægsarbejder!#REF!="","",Tillægsarbejder!#REF!)</f>
        <v>#REF!</v>
      </c>
      <c r="R28" s="31" t="e">
        <f>IF(Tillægsarbejder!#REF!="","",Tillægsarbejder!#REF!)</f>
        <v>#REF!</v>
      </c>
      <c r="S28" s="99"/>
    </row>
    <row r="29" spans="1:19" s="5" customFormat="1" ht="30" customHeight="1" x14ac:dyDescent="0.2">
      <c r="A29" s="21" t="str">
        <f>IF(Varmblandet!A47="","",Varmblandet!A47)</f>
        <v/>
      </c>
      <c r="B29" s="24" t="str">
        <f>IF(Varmblandet!B47="","",Varmblandet!B47)</f>
        <v>60 kg/m² AB 8</v>
      </c>
      <c r="C29" s="25" t="str">
        <f>IF(Varmblandet!C47="","",Varmblandet!C47)</f>
        <v/>
      </c>
      <c r="D29" s="96"/>
      <c r="E29" s="91"/>
      <c r="F29" s="21" t="e">
        <f>IF(#REF!="","",#REF!)</f>
        <v>#REF!</v>
      </c>
      <c r="G29" s="26" t="e">
        <f>IF(#REF!="","",#REF!)</f>
        <v>#REF!</v>
      </c>
      <c r="H29" s="25" t="e">
        <f>IF(#REF!="","",#REF!)</f>
        <v>#REF!</v>
      </c>
      <c r="I29" s="97"/>
      <c r="J29" s="91"/>
      <c r="K29" s="21" t="e">
        <f>IF(#REF!="","",#REF!)</f>
        <v>#REF!</v>
      </c>
      <c r="L29" s="48" t="e">
        <f>IF(#REF!="","",#REF!)</f>
        <v>#REF!</v>
      </c>
      <c r="M29" s="25" t="e">
        <f>IF(#REF!="","",#REF!)</f>
        <v>#REF!</v>
      </c>
      <c r="N29" s="96"/>
      <c r="O29" s="91"/>
      <c r="P29" s="21" t="str">
        <f>IF(Tillægsarbejder!A27="","",Tillægsarbejder!A27)</f>
        <v>26.1</v>
      </c>
      <c r="Q29" s="19" t="str">
        <f>IF(Tillægsarbejder!B27="","",Tillægsarbejder!B27)</f>
        <v>Bassinudskiftning og genudlægning med AB 30 mm. Jobstørrelse ≤ 100 m2</v>
      </c>
      <c r="R29" s="17" t="str">
        <f>IF(Tillægsarbejder!C27="","",Tillægsarbejder!C27)</f>
        <v>m2</v>
      </c>
      <c r="S29" s="99"/>
    </row>
    <row r="30" spans="1:19" s="5" customFormat="1" ht="30" customHeight="1" x14ac:dyDescent="0.2">
      <c r="A30" s="21" t="str">
        <f>IF(Varmblandet!A48="","",Varmblandet!A48)</f>
        <v>21.29</v>
      </c>
      <c r="B30" s="26" t="str">
        <f>IF(Varmblandet!B48="","",Varmblandet!B48)</f>
        <v xml:space="preserve">Jobstørrelse 100 - 250 m² </v>
      </c>
      <c r="C30" s="25" t="str">
        <f>IF(Varmblandet!C48="","",Varmblandet!C48)</f>
        <v>m²</v>
      </c>
      <c r="D30" s="96"/>
      <c r="E30" s="91"/>
      <c r="F30" s="21" t="e">
        <f>IF(#REF!="","",#REF!)</f>
        <v>#REF!</v>
      </c>
      <c r="G30" s="27" t="e">
        <f>IF(#REF!="","",#REF!)</f>
        <v>#REF!</v>
      </c>
      <c r="H30" s="25" t="e">
        <f>IF(#REF!="","",#REF!)</f>
        <v>#REF!</v>
      </c>
      <c r="I30" s="97"/>
      <c r="J30" s="91"/>
      <c r="K30" s="21" t="e">
        <f>IF(#REF!="","",#REF!)</f>
        <v>#REF!</v>
      </c>
      <c r="L30" s="30" t="e">
        <f>IF(#REF!="","",#REF!)</f>
        <v>#REF!</v>
      </c>
      <c r="M30" s="25" t="e">
        <f>IF(#REF!="","",#REF!)</f>
        <v>#REF!</v>
      </c>
      <c r="N30" s="96"/>
      <c r="O30" s="91"/>
      <c r="P30" s="21" t="str">
        <f>IF(Tillægsarbejder!A28="","",Tillægsarbejder!A28)</f>
        <v>26.2</v>
      </c>
      <c r="Q30" s="19" t="str">
        <f>IF(Tillægsarbejder!B28="","",Tillægsarbejder!B28)</f>
        <v>Bassinudskiftning og genudlægning med AB 30 mm. Jobstørrelse &gt; 100 m2</v>
      </c>
      <c r="R30" s="17" t="str">
        <f>IF(Tillægsarbejder!C28="","",Tillægsarbejder!C28)</f>
        <v>m2</v>
      </c>
      <c r="S30" s="99"/>
    </row>
    <row r="31" spans="1:19" s="5" customFormat="1" ht="30" customHeight="1" x14ac:dyDescent="0.2">
      <c r="A31" s="21" t="str">
        <f>IF(Varmblandet!A49="","",Varmblandet!A49)</f>
        <v>21.30</v>
      </c>
      <c r="B31" s="26" t="str">
        <f>IF(Varmblandet!B49="","",Varmblandet!B49)</f>
        <v xml:space="preserve">Jobstørrelse 250 - 500 m² </v>
      </c>
      <c r="C31" s="25" t="str">
        <f>IF(Varmblandet!C49="","",Varmblandet!C49)</f>
        <v>m²</v>
      </c>
      <c r="D31" s="96"/>
      <c r="E31" s="91"/>
      <c r="F31" s="21" t="e">
        <f>IF(#REF!="","",#REF!)</f>
        <v>#REF!</v>
      </c>
      <c r="G31" s="27" t="e">
        <f>IF(#REF!="","",#REF!)</f>
        <v>#REF!</v>
      </c>
      <c r="H31" s="25" t="e">
        <f>IF(#REF!="","",#REF!)</f>
        <v>#REF!</v>
      </c>
      <c r="I31" s="97"/>
      <c r="J31" s="91"/>
      <c r="K31"/>
      <c r="L31"/>
      <c r="M31"/>
      <c r="N31"/>
      <c r="O31" s="91"/>
      <c r="P31" s="21" t="str">
        <f>IF(Tillægsarbejder!A29="","",Tillægsarbejder!A29)</f>
        <v>26.3</v>
      </c>
      <c r="Q31" s="19" t="str">
        <f>IF(Tillægsarbejder!B29="","",Tillægsarbejder!B29)</f>
        <v>Bassinudskiftning og genudlægning med GAB 60 mm. Jobstørrelse ≤ 100 m2</v>
      </c>
      <c r="R31" s="17" t="str">
        <f>IF(Tillægsarbejder!C29="","",Tillægsarbejder!C29)</f>
        <v>m2</v>
      </c>
      <c r="S31" s="99"/>
    </row>
    <row r="32" spans="1:19" ht="30" customHeight="1" x14ac:dyDescent="0.2">
      <c r="A32" s="21" t="str">
        <f>IF(Varmblandet!A50="","",Varmblandet!A50)</f>
        <v>21.31</v>
      </c>
      <c r="B32" s="48" t="str">
        <f>IF(Varmblandet!B50="","",Varmblandet!B50)</f>
        <v xml:space="preserve">Jobstørrelse 501 - 1500 m² </v>
      </c>
      <c r="C32" s="25" t="str">
        <f>IF(Varmblandet!C50="","",Varmblandet!C50)</f>
        <v>m²</v>
      </c>
      <c r="D32" s="96">
        <v>12000</v>
      </c>
      <c r="E32" s="91"/>
      <c r="F32" s="21" t="e">
        <f>IF(#REF!="","",#REF!)</f>
        <v>#REF!</v>
      </c>
      <c r="G32" s="27" t="e">
        <f>IF(#REF!="","",#REF!)</f>
        <v>#REF!</v>
      </c>
      <c r="H32" s="25" t="e">
        <f>IF(#REF!="","",#REF!)</f>
        <v>#REF!</v>
      </c>
      <c r="I32" s="97"/>
      <c r="J32" s="91"/>
      <c r="O32" s="91"/>
      <c r="P32" s="21" t="str">
        <f>IF(Tillægsarbejder!A30="","",Tillægsarbejder!A30)</f>
        <v>26.4</v>
      </c>
      <c r="Q32" s="19" t="str">
        <f>IF(Tillægsarbejder!B30="","",Tillægsarbejder!B30)</f>
        <v>Bassinudskiftning og genudlægning med GAB 60 mm. Jobstørrelse &gt; 100 m2</v>
      </c>
      <c r="R32" s="17" t="str">
        <f>IF(Tillægsarbejder!C30="","",Tillægsarbejder!C30)</f>
        <v>m2</v>
      </c>
      <c r="S32" s="99"/>
    </row>
    <row r="33" spans="1:19" ht="30" customHeight="1" x14ac:dyDescent="0.2">
      <c r="A33" s="21" t="str">
        <f>IF(Varmblandet!A51="","",Varmblandet!A51)</f>
        <v>21.32</v>
      </c>
      <c r="B33" s="48" t="str">
        <f>IF(Varmblandet!B51="","",Varmblandet!B51)</f>
        <v xml:space="preserve">Jobstørrelse 1501 - 3000 m² </v>
      </c>
      <c r="C33" s="25" t="str">
        <f>IF(Varmblandet!C51="","",Varmblandet!C51)</f>
        <v>m²</v>
      </c>
      <c r="D33" s="96"/>
      <c r="E33" s="91"/>
      <c r="F33" s="21" t="e">
        <f>IF(#REF!="","",#REF!)</f>
        <v>#REF!</v>
      </c>
      <c r="G33" s="27" t="e">
        <f>IF(#REF!="","",#REF!)</f>
        <v>#REF!</v>
      </c>
      <c r="H33" s="25" t="e">
        <f>IF(#REF!="","",#REF!)</f>
        <v>#REF!</v>
      </c>
      <c r="I33" s="97"/>
      <c r="J33" s="91"/>
      <c r="O33" s="91"/>
      <c r="P33" s="21" t="str">
        <f>IF(Tillægsarbejder!A32="","",Tillægsarbejder!A32)</f>
        <v/>
      </c>
      <c r="Q33" s="19" t="str">
        <f>IF(Tillægsarbejder!B32="","",Tillægsarbejder!B32)</f>
        <v/>
      </c>
      <c r="R33" s="17" t="str">
        <f>IF(Tillægsarbejder!C32="","",Tillægsarbejder!C32)</f>
        <v/>
      </c>
      <c r="S33" s="99"/>
    </row>
    <row r="34" spans="1:19" ht="30" customHeight="1" x14ac:dyDescent="0.2">
      <c r="A34" s="21" t="str">
        <f>IF(Varmblandet!A52="","",Varmblandet!A52)</f>
        <v>21.33</v>
      </c>
      <c r="B34" s="48" t="str">
        <f>IF(Varmblandet!B52="","",Varmblandet!B52)</f>
        <v xml:space="preserve">Jobstørrelse 3001 - 5000 m² </v>
      </c>
      <c r="C34" s="25" t="str">
        <f>IF(Varmblandet!C52="","",Varmblandet!C52)</f>
        <v>m²</v>
      </c>
      <c r="D34" s="96">
        <v>15000</v>
      </c>
      <c r="E34" s="91"/>
      <c r="F34" s="21" t="e">
        <f>IF(#REF!="","",#REF!)</f>
        <v>#REF!</v>
      </c>
      <c r="G34" s="28" t="e">
        <f>IF(#REF!="","",#REF!)</f>
        <v>#REF!</v>
      </c>
      <c r="H34" s="25" t="e">
        <f>IF(#REF!="","",#REF!)</f>
        <v>#REF!</v>
      </c>
      <c r="I34" s="98"/>
      <c r="J34" s="91"/>
      <c r="O34" s="91"/>
      <c r="P34" s="21" t="e">
        <f>IF(Tillægsarbejder!#REF!="","",Tillægsarbejder!#REF!)</f>
        <v>#REF!</v>
      </c>
      <c r="Q34" s="19" t="e">
        <f>IF(Tillægsarbejder!#REF!="","",Tillægsarbejder!#REF!)</f>
        <v>#REF!</v>
      </c>
      <c r="R34" s="17" t="e">
        <f>IF(Tillægsarbejder!#REF!="","",Tillægsarbejder!#REF!)</f>
        <v>#REF!</v>
      </c>
      <c r="S34" s="99"/>
    </row>
    <row r="35" spans="1:19" ht="30" customHeight="1" x14ac:dyDescent="0.2">
      <c r="A35" s="21" t="str">
        <f>IF(Varmblandet!A53="","",Varmblandet!A53)</f>
        <v>21.34</v>
      </c>
      <c r="B35" s="26" t="str">
        <f>IF(Varmblandet!B53="","",Varmblandet!B53)</f>
        <v>Jobstørrelse &gt; 5000 m²</v>
      </c>
      <c r="C35" s="25" t="str">
        <f>IF(Varmblandet!C53="","",Varmblandet!C53)</f>
        <v>m²</v>
      </c>
      <c r="D35" s="96"/>
      <c r="E35" s="91"/>
      <c r="F35" s="21" t="e">
        <f>IF(#REF!="","",#REF!)</f>
        <v>#REF!</v>
      </c>
      <c r="G35" s="56" t="e">
        <f>IF(#REF!="","",#REF!)</f>
        <v>#REF!</v>
      </c>
      <c r="H35" s="25" t="e">
        <f>IF(#REF!="","",#REF!)</f>
        <v>#REF!</v>
      </c>
      <c r="I35" s="97"/>
      <c r="J35" s="91"/>
      <c r="O35" s="91"/>
      <c r="P35" s="21" t="e">
        <f>IF(Tillægsarbejder!#REF!="","",Tillægsarbejder!#REF!)</f>
        <v>#REF!</v>
      </c>
      <c r="Q35" s="78" t="e">
        <f>IF(Tillægsarbejder!#REF!="","",Tillægsarbejder!#REF!)</f>
        <v>#REF!</v>
      </c>
      <c r="R35" s="31" t="e">
        <f>IF(Tillægsarbejder!#REF!="","",Tillægsarbejder!#REF!)</f>
        <v>#REF!</v>
      </c>
      <c r="S35" s="99"/>
    </row>
    <row r="36" spans="1:19" ht="30" customHeight="1" x14ac:dyDescent="0.2">
      <c r="A36" s="49" t="str">
        <f>IF(Varmblandet!A54="","",Varmblandet!A54)</f>
        <v>21.35</v>
      </c>
      <c r="B36" s="30" t="str">
        <f>IF(Varmblandet!B54="","",Varmblandet!B54)</f>
        <v>Reguleringspris for mer- eller mindreforbrug af AB</v>
      </c>
      <c r="C36" s="25" t="str">
        <f>IF(Varmblandet!C54="","",Varmblandet!C54)</f>
        <v>t</v>
      </c>
      <c r="D36" s="96"/>
      <c r="E36" s="91"/>
      <c r="F36" s="21" t="e">
        <f>IF(#REF!="","",#REF!)</f>
        <v>#REF!</v>
      </c>
      <c r="G36" s="26" t="e">
        <f>IF(#REF!="","",#REF!)</f>
        <v>#REF!</v>
      </c>
      <c r="H36" s="25" t="e">
        <f>IF(#REF!="","",#REF!)</f>
        <v>#REF!</v>
      </c>
      <c r="I36" s="97"/>
      <c r="J36" s="91"/>
      <c r="O36" s="91"/>
      <c r="P36" s="21" t="str">
        <f>IF(Tillægsarbejder!A33="","",Tillægsarbejder!A33)</f>
        <v/>
      </c>
      <c r="Q36" s="84" t="str">
        <f>IF(Tillægsarbejder!B33="","",Tillægsarbejder!B33)</f>
        <v>Reparationsarbejde</v>
      </c>
      <c r="R36" s="31" t="str">
        <f>IF(Tillægsarbejder!C33="","",Tillægsarbejder!C33)</f>
        <v/>
      </c>
      <c r="S36" s="99"/>
    </row>
    <row r="37" spans="1:19" ht="30" customHeight="1" x14ac:dyDescent="0.2">
      <c r="A37" s="49" t="str">
        <f>IF(Varmblandet!A55="","",Varmblandet!A55)</f>
        <v/>
      </c>
      <c r="B37" s="30" t="str">
        <f>IF(Varmblandet!B55="","",Varmblandet!B55)</f>
        <v/>
      </c>
      <c r="C37" s="25" t="str">
        <f>IF(Varmblandet!C55="","",Varmblandet!C55)</f>
        <v/>
      </c>
      <c r="D37" s="96"/>
      <c r="E37" s="91"/>
      <c r="F37" s="21" t="e">
        <f>IF(#REF!="","",#REF!)</f>
        <v>#REF!</v>
      </c>
      <c r="G37" s="27" t="e">
        <f>IF(#REF!="","",#REF!)</f>
        <v>#REF!</v>
      </c>
      <c r="H37" s="25" t="e">
        <f>IF(#REF!="","",#REF!)</f>
        <v>#REF!</v>
      </c>
      <c r="I37" s="97"/>
      <c r="J37" s="91"/>
      <c r="O37" s="91"/>
      <c r="P37" s="21" t="str">
        <f>IF(Tillægsarbejder!A34="","",Tillægsarbejder!A34)</f>
        <v>28.1</v>
      </c>
      <c r="Q37" s="78" t="str">
        <f>IF(Tillægsarbejder!B34="","",Tillægsarbejder!B34)</f>
        <v>Revneforsejling, 0-50 m per tilstandsstrækning</v>
      </c>
      <c r="R37" s="31" t="str">
        <f>IF(Tillægsarbejder!C34="","",Tillægsarbejder!C34)</f>
        <v>lbm</v>
      </c>
      <c r="S37" s="99"/>
    </row>
    <row r="38" spans="1:19" s="5" customFormat="1" ht="30" customHeight="1" x14ac:dyDescent="0.2">
      <c r="A38" s="49" t="str">
        <f>IF(Varmblandet!A56="","",Varmblandet!A56)</f>
        <v/>
      </c>
      <c r="B38" s="24" t="str">
        <f>IF(Varmblandet!B56="","",Varmblandet!B56)</f>
        <v>70 kg/m² AB</v>
      </c>
      <c r="C38" s="25" t="str">
        <f>IF(Varmblandet!C56="","",Varmblandet!C56)</f>
        <v/>
      </c>
      <c r="D38" s="96"/>
      <c r="E38" s="91"/>
      <c r="F38" s="21" t="e">
        <f>IF(#REF!="","",#REF!)</f>
        <v>#REF!</v>
      </c>
      <c r="G38" s="27" t="e">
        <f>IF(#REF!="","",#REF!)</f>
        <v>#REF!</v>
      </c>
      <c r="H38" s="25" t="e">
        <f>IF(#REF!="","",#REF!)</f>
        <v>#REF!</v>
      </c>
      <c r="I38" s="97"/>
      <c r="J38" s="91"/>
      <c r="K38"/>
      <c r="L38"/>
      <c r="M38"/>
      <c r="N38"/>
      <c r="O38" s="91"/>
      <c r="P38" s="21" t="str">
        <f>IF(Tillægsarbejder!A35="","",Tillægsarbejder!A35)</f>
        <v>28.2</v>
      </c>
      <c r="Q38" s="78" t="str">
        <f>IF(Tillægsarbejder!B35="","",Tillægsarbejder!B35)</f>
        <v>Revneforsejling, 50-150 m per tilstandsstrækning</v>
      </c>
      <c r="R38" s="31" t="str">
        <f>IF(Tillægsarbejder!C35="","",Tillægsarbejder!C35)</f>
        <v>lbm</v>
      </c>
      <c r="S38" s="99"/>
    </row>
    <row r="39" spans="1:19" s="5" customFormat="1" ht="30" customHeight="1" x14ac:dyDescent="0.2">
      <c r="A39" s="49" t="str">
        <f>IF(Varmblandet!A57="","",Varmblandet!A57)</f>
        <v>21.36</v>
      </c>
      <c r="B39" s="26" t="str">
        <f>IF(Varmblandet!B57="","",Varmblandet!B57)</f>
        <v xml:space="preserve">Jobstørrelse 100 - 250 m² </v>
      </c>
      <c r="C39" s="25" t="str">
        <f>IF(Varmblandet!C57="","",Varmblandet!C57)</f>
        <v>m²</v>
      </c>
      <c r="D39" s="96"/>
      <c r="E39" s="91"/>
      <c r="F39" s="21" t="e">
        <f>IF(#REF!="","",#REF!)</f>
        <v>#REF!</v>
      </c>
      <c r="G39" s="27" t="e">
        <f>IF(#REF!="","",#REF!)</f>
        <v>#REF!</v>
      </c>
      <c r="H39" s="25" t="e">
        <f>IF(#REF!="","",#REF!)</f>
        <v>#REF!</v>
      </c>
      <c r="I39" s="97"/>
      <c r="J39" s="91"/>
      <c r="K39"/>
      <c r="L39"/>
      <c r="M39"/>
      <c r="N39"/>
      <c r="O39" s="91"/>
      <c r="P39" s="21" t="str">
        <f>IF(Tillægsarbejder!A36="","",Tillægsarbejder!A36)</f>
        <v>28.3</v>
      </c>
      <c r="Q39" s="78" t="str">
        <f>IF(Tillægsarbejder!B36="","",Tillægsarbejder!B36)</f>
        <v>Revneforsejling, &gt;150 m per tilstandsstrækning</v>
      </c>
      <c r="R39" s="31" t="str">
        <f>IF(Tillægsarbejder!C36="","",Tillægsarbejder!C36)</f>
        <v>lbm</v>
      </c>
      <c r="S39" s="99">
        <v>4000</v>
      </c>
    </row>
    <row r="40" spans="1:19" s="5" customFormat="1" ht="30" customHeight="1" x14ac:dyDescent="0.2">
      <c r="A40" s="49" t="str">
        <f>IF(Varmblandet!A58="","",Varmblandet!A58)</f>
        <v>21.37</v>
      </c>
      <c r="B40" s="26" t="str">
        <f>IF(Varmblandet!B58="","",Varmblandet!B58)</f>
        <v xml:space="preserve">Jobstørrelse 250 - 500 m² </v>
      </c>
      <c r="C40" s="25" t="str">
        <f>IF(Varmblandet!C58="","",Varmblandet!C58)</f>
        <v>m²</v>
      </c>
      <c r="D40" s="96"/>
      <c r="E40" s="91"/>
      <c r="F40" s="21" t="e">
        <f>IF(#REF!="","",#REF!)</f>
        <v>#REF!</v>
      </c>
      <c r="G40" s="28" t="e">
        <f>IF(#REF!="","",#REF!)</f>
        <v>#REF!</v>
      </c>
      <c r="H40" s="25" t="e">
        <f>IF(#REF!="","",#REF!)</f>
        <v>#REF!</v>
      </c>
      <c r="I40" s="98"/>
      <c r="J40" s="91"/>
      <c r="K40"/>
      <c r="L40"/>
      <c r="M40"/>
      <c r="N40"/>
      <c r="O40" s="91"/>
      <c r="P40" s="21" t="str">
        <f>IF(Tillægsarbejder!A42="","",Tillægsarbejder!A42)</f>
        <v/>
      </c>
      <c r="Q40" s="19" t="str">
        <f>IF(Tillægsarbejder!B42="","",Tillægsarbejder!B42)</f>
        <v/>
      </c>
      <c r="R40" s="17" t="str">
        <f>IF(Tillægsarbejder!C42="","",Tillægsarbejder!C42)</f>
        <v/>
      </c>
      <c r="S40" s="99"/>
    </row>
    <row r="41" spans="1:19" s="5" customFormat="1" ht="30" customHeight="1" x14ac:dyDescent="0.2">
      <c r="A41" s="49" t="str">
        <f>IF(Varmblandet!A59="","",Varmblandet!A59)</f>
        <v>21.38</v>
      </c>
      <c r="B41" s="48" t="str">
        <f>IF(Varmblandet!B59="","",Varmblandet!B59)</f>
        <v xml:space="preserve">Jobstørrelse 501 - 1500 m² </v>
      </c>
      <c r="C41" s="25" t="str">
        <f>IF(Varmblandet!C59="","",Varmblandet!C59)</f>
        <v>m²</v>
      </c>
      <c r="D41" s="96"/>
      <c r="E41" s="91"/>
      <c r="F41" s="21" t="e">
        <f>IF(#REF!="","",#REF!)</f>
        <v>#REF!</v>
      </c>
      <c r="G41" s="56" t="e">
        <f>IF(#REF!="","",#REF!)</f>
        <v>#REF!</v>
      </c>
      <c r="H41" s="25" t="e">
        <f>IF(#REF!="","",#REF!)</f>
        <v>#REF!</v>
      </c>
      <c r="I41" s="98"/>
      <c r="J41" s="91"/>
      <c r="K41"/>
      <c r="L41"/>
      <c r="M41"/>
      <c r="N41"/>
      <c r="O41" s="91"/>
      <c r="P41" s="21" t="e">
        <f>IF(Tillægsarbejder!#REF!="","",Tillægsarbejder!#REF!)</f>
        <v>#REF!</v>
      </c>
      <c r="Q41" s="84" t="e">
        <f>IF(Tillægsarbejder!#REF!="","",Tillægsarbejder!#REF!)</f>
        <v>#REF!</v>
      </c>
      <c r="R41" s="17" t="e">
        <f>IF(Tillægsarbejder!#REF!="","",Tillægsarbejder!#REF!)</f>
        <v>#REF!</v>
      </c>
      <c r="S41" s="99"/>
    </row>
    <row r="42" spans="1:19" s="5" customFormat="1" ht="30" customHeight="1" x14ac:dyDescent="0.2">
      <c r="A42" s="49" t="str">
        <f>IF(Varmblandet!A60="","",Varmblandet!A60)</f>
        <v>21.39</v>
      </c>
      <c r="B42" s="48" t="str">
        <f>IF(Varmblandet!B60="","",Varmblandet!B60)</f>
        <v xml:space="preserve">Jobstørrelse 1501 - 3000 m² </v>
      </c>
      <c r="C42" s="25" t="str">
        <f>IF(Varmblandet!C60="","",Varmblandet!C60)</f>
        <v>m²</v>
      </c>
      <c r="D42" s="96"/>
      <c r="E42" s="91"/>
      <c r="F42" s="21" t="e">
        <f>IF(#REF!="","",#REF!)</f>
        <v>#REF!</v>
      </c>
      <c r="G42" s="26" t="e">
        <f>IF(#REF!="","",#REF!)</f>
        <v>#REF!</v>
      </c>
      <c r="H42" s="25" t="e">
        <f>IF(#REF!="","",#REF!)</f>
        <v>#REF!</v>
      </c>
      <c r="I42" s="97"/>
      <c r="J42" s="91"/>
      <c r="K42"/>
      <c r="L42"/>
      <c r="M42"/>
      <c r="N42"/>
      <c r="O42" s="91"/>
      <c r="P42" s="21" t="e">
        <f>IF(Tillægsarbejder!#REF!="","",Tillægsarbejder!#REF!)</f>
        <v>#REF!</v>
      </c>
      <c r="Q42" s="9" t="e">
        <f>IF(Tillægsarbejder!#REF!="","",Tillægsarbejder!#REF!)</f>
        <v>#REF!</v>
      </c>
      <c r="R42" s="20" t="e">
        <f>IF(Tillægsarbejder!#REF!="","",Tillægsarbejder!#REF!)</f>
        <v>#REF!</v>
      </c>
      <c r="S42" s="99">
        <v>10</v>
      </c>
    </row>
    <row r="43" spans="1:19" s="5" customFormat="1" ht="30" customHeight="1" x14ac:dyDescent="0.2">
      <c r="A43" s="49" t="str">
        <f>IF(Varmblandet!A61="","",Varmblandet!A61)</f>
        <v>21.40</v>
      </c>
      <c r="B43" s="48" t="str">
        <f>IF(Varmblandet!B61="","",Varmblandet!B61)</f>
        <v xml:space="preserve">Jobstørrelse 3001 - 5000 m² </v>
      </c>
      <c r="C43" s="25" t="str">
        <f>IF(Varmblandet!C61="","",Varmblandet!C61)</f>
        <v>m²</v>
      </c>
      <c r="D43" s="96"/>
      <c r="E43" s="91"/>
      <c r="F43" s="21" t="e">
        <f>IF(#REF!="","",#REF!)</f>
        <v>#REF!</v>
      </c>
      <c r="G43" s="27" t="e">
        <f>IF(#REF!="","",#REF!)</f>
        <v>#REF!</v>
      </c>
      <c r="H43" s="25" t="e">
        <f>IF(#REF!="","",#REF!)</f>
        <v>#REF!</v>
      </c>
      <c r="I43" s="97"/>
      <c r="J43" s="91"/>
      <c r="K43"/>
      <c r="L43"/>
      <c r="M43"/>
      <c r="N43"/>
      <c r="O43" s="91"/>
      <c r="P43" s="21" t="e">
        <f>IF(Tillægsarbejder!#REF!="","",Tillægsarbejder!#REF!)</f>
        <v>#REF!</v>
      </c>
      <c r="Q43" s="9" t="e">
        <f>IF(Tillægsarbejder!#REF!="","",Tillægsarbejder!#REF!)</f>
        <v>#REF!</v>
      </c>
      <c r="R43" s="20" t="e">
        <f>IF(Tillægsarbejder!#REF!="","",Tillægsarbejder!#REF!)</f>
        <v>#REF!</v>
      </c>
      <c r="S43" s="99">
        <v>5</v>
      </c>
    </row>
    <row r="44" spans="1:19" s="5" customFormat="1" ht="30" customHeight="1" x14ac:dyDescent="0.2">
      <c r="A44" s="49" t="str">
        <f>IF(Varmblandet!A62="","",Varmblandet!A62)</f>
        <v>21.41</v>
      </c>
      <c r="B44" s="26" t="str">
        <f>IF(Varmblandet!B62="","",Varmblandet!B62)</f>
        <v>Jobstørrelse &gt; 5000 m²</v>
      </c>
      <c r="C44" s="25" t="str">
        <f>IF(Varmblandet!C62="","",Varmblandet!C62)</f>
        <v>m²</v>
      </c>
      <c r="D44" s="96"/>
      <c r="E44" s="91"/>
      <c r="F44" s="21" t="e">
        <f>IF(#REF!="","",#REF!)</f>
        <v>#REF!</v>
      </c>
      <c r="G44" s="27" t="e">
        <f>IF(#REF!="","",#REF!)</f>
        <v>#REF!</v>
      </c>
      <c r="H44" s="25" t="e">
        <f>IF(#REF!="","",#REF!)</f>
        <v>#REF!</v>
      </c>
      <c r="I44" s="97"/>
      <c r="J44" s="91"/>
      <c r="K44"/>
      <c r="L44"/>
      <c r="M44"/>
      <c r="N44"/>
      <c r="O44" s="91"/>
      <c r="P44" s="21" t="e">
        <f>IF(Tillægsarbejder!#REF!="","",Tillægsarbejder!#REF!)</f>
        <v>#REF!</v>
      </c>
      <c r="Q44" s="9" t="e">
        <f>IF(Tillægsarbejder!#REF!="","",Tillægsarbejder!#REF!)</f>
        <v>#REF!</v>
      </c>
      <c r="R44" s="20" t="e">
        <f>IF(Tillægsarbejder!#REF!="","",Tillægsarbejder!#REF!)</f>
        <v>#REF!</v>
      </c>
      <c r="S44" s="99"/>
    </row>
    <row r="45" spans="1:19" s="5" customFormat="1" ht="30" customHeight="1" x14ac:dyDescent="0.2">
      <c r="A45" s="49" t="str">
        <f>IF(Varmblandet!A63="","",Varmblandet!A63)</f>
        <v>21.42</v>
      </c>
      <c r="B45" s="30" t="str">
        <f>IF(Varmblandet!B63="","",Varmblandet!B63)</f>
        <v>Reguleringspris for mer- eller mindreforbrug af AB</v>
      </c>
      <c r="C45" s="25" t="str">
        <f>IF(Varmblandet!C63="","",Varmblandet!C63)</f>
        <v>t</v>
      </c>
      <c r="D45" s="96"/>
      <c r="E45" s="91"/>
      <c r="F45" s="21" t="e">
        <f>IF(#REF!="","",#REF!)</f>
        <v>#REF!</v>
      </c>
      <c r="G45" s="27" t="e">
        <f>IF(#REF!="","",#REF!)</f>
        <v>#REF!</v>
      </c>
      <c r="H45" s="25" t="e">
        <f>IF(#REF!="","",#REF!)</f>
        <v>#REF!</v>
      </c>
      <c r="I45" s="97"/>
      <c r="J45" s="91"/>
      <c r="K45"/>
      <c r="L45"/>
      <c r="M45"/>
      <c r="N45"/>
      <c r="O45" s="91"/>
      <c r="P45" s="49" t="str">
        <f>IF(Tillægsarbejder!A47="","",Tillægsarbejder!A47)</f>
        <v/>
      </c>
      <c r="Q45" s="7" t="str">
        <f>IF(Tillægsarbejder!B47="","",Tillægsarbejder!B47)</f>
        <v/>
      </c>
      <c r="R45" s="22" t="str">
        <f>IF(Tillægsarbejder!C47="","",Tillægsarbejder!C47)</f>
        <v/>
      </c>
      <c r="S45" s="99"/>
    </row>
    <row r="46" spans="1:19" s="5" customFormat="1" ht="30" customHeight="1" x14ac:dyDescent="0.2">
      <c r="A46" s="49" t="str">
        <f>IF(Varmblandet!A64="","",Varmblandet!A64)</f>
        <v/>
      </c>
      <c r="B46" s="30" t="str">
        <f>IF(Varmblandet!B64="","",Varmblandet!B64)</f>
        <v/>
      </c>
      <c r="C46" s="25" t="str">
        <f>IF(Varmblandet!C64="","",Varmblandet!C64)</f>
        <v/>
      </c>
      <c r="D46" s="96"/>
      <c r="E46" s="91"/>
      <c r="F46"/>
      <c r="G46"/>
      <c r="H46"/>
      <c r="I46"/>
      <c r="J46" s="91"/>
      <c r="K46"/>
      <c r="L46"/>
      <c r="M46"/>
      <c r="N46"/>
      <c r="O46" s="91"/>
      <c r="P46" s="49" t="str">
        <f>IF(Tillægsarbejder!A48="","",Tillægsarbejder!A48)</f>
        <v/>
      </c>
      <c r="Q46" s="77" t="str">
        <f>IF(Tillægsarbejder!B48="","",Tillægsarbejder!B48)</f>
        <v>Bump</v>
      </c>
      <c r="R46" s="22" t="str">
        <f>IF(Tillægsarbejder!C48="","",Tillægsarbejder!C48)</f>
        <v/>
      </c>
      <c r="S46" s="99"/>
    </row>
    <row r="47" spans="1:19" s="5" customFormat="1" ht="30" customHeight="1" x14ac:dyDescent="0.2">
      <c r="A47" s="49" t="str">
        <f>IF(Varmblandet!A74="","",Varmblandet!A74)</f>
        <v/>
      </c>
      <c r="B47" s="62" t="str">
        <f>IF(Varmblandet!B74="","",Varmblandet!B74)</f>
        <v>SMA</v>
      </c>
      <c r="C47" s="25" t="str">
        <f>IF(Varmblandet!C74="","",Varmblandet!C74)</f>
        <v/>
      </c>
      <c r="D47" s="96"/>
      <c r="E47" s="91"/>
      <c r="F47"/>
      <c r="G47"/>
      <c r="H47"/>
      <c r="I47"/>
      <c r="J47" s="91"/>
      <c r="K47"/>
      <c r="L47"/>
      <c r="M47"/>
      <c r="N47"/>
      <c r="O47" s="91"/>
      <c r="P47" s="21" t="e">
        <f>IF(Tillægsarbejder!#REF!="","",Tillægsarbejder!#REF!)</f>
        <v>#REF!</v>
      </c>
      <c r="Q47" s="85" t="e">
        <f>IF(Tillægsarbejder!#REF!="","",Tillægsarbejder!#REF!)</f>
        <v>#REF!</v>
      </c>
      <c r="R47" s="8" t="e">
        <f>IF(Tillægsarbejder!#REF!="","",Tillægsarbejder!#REF!)</f>
        <v>#REF!</v>
      </c>
      <c r="S47" s="99"/>
    </row>
    <row r="48" spans="1:19" s="5" customFormat="1" ht="30" customHeight="1" x14ac:dyDescent="0.2">
      <c r="A48" s="49" t="e">
        <f>IF(Varmblandet!#REF!="","",Varmblandet!#REF!)</f>
        <v>#REF!</v>
      </c>
      <c r="B48" s="24" t="e">
        <f>IF(Varmblandet!#REF!="","",Varmblandet!#REF!)</f>
        <v>#REF!</v>
      </c>
      <c r="C48" s="25" t="e">
        <f>IF(Varmblandet!#REF!="","",Varmblandet!#REF!)</f>
        <v>#REF!</v>
      </c>
      <c r="D48" s="96"/>
      <c r="E48" s="91"/>
      <c r="F48"/>
      <c r="G48"/>
      <c r="H48"/>
      <c r="I48"/>
      <c r="J48" s="91"/>
      <c r="K48"/>
      <c r="L48"/>
      <c r="M48"/>
      <c r="N48"/>
      <c r="O48" s="91"/>
      <c r="P48" s="21" t="e">
        <f>IF(Tillægsarbejder!#REF!="","",Tillægsarbejder!#REF!)</f>
        <v>#REF!</v>
      </c>
      <c r="Q48" s="85" t="e">
        <f>IF(Tillægsarbejder!#REF!="","",Tillægsarbejder!#REF!)</f>
        <v>#REF!</v>
      </c>
      <c r="R48" s="8" t="e">
        <f>IF(Tillægsarbejder!#REF!="","",Tillægsarbejder!#REF!)</f>
        <v>#REF!</v>
      </c>
      <c r="S48" s="99"/>
    </row>
    <row r="49" spans="1:19" s="5" customFormat="1" ht="30" customHeight="1" x14ac:dyDescent="0.2">
      <c r="A49" s="49" t="e">
        <f>IF(Varmblandet!#REF!="","",Varmblandet!#REF!)</f>
        <v>#REF!</v>
      </c>
      <c r="B49" s="26" t="e">
        <f>IF(Varmblandet!#REF!="","",Varmblandet!#REF!)</f>
        <v>#REF!</v>
      </c>
      <c r="C49" s="25" t="e">
        <f>IF(Varmblandet!#REF!="","",Varmblandet!#REF!)</f>
        <v>#REF!</v>
      </c>
      <c r="D49" s="96"/>
      <c r="E49" s="91"/>
      <c r="F49"/>
      <c r="G49"/>
      <c r="H49"/>
      <c r="I49"/>
      <c r="J49" s="91"/>
      <c r="K49"/>
      <c r="L49"/>
      <c r="M49"/>
      <c r="N49"/>
      <c r="O49" s="91"/>
      <c r="P49"/>
      <c r="Q49"/>
      <c r="R49"/>
      <c r="S49"/>
    </row>
    <row r="50" spans="1:19" s="5" customFormat="1" ht="30" customHeight="1" x14ac:dyDescent="0.2">
      <c r="A50" s="49" t="e">
        <f>IF(Varmblandet!#REF!="","",Varmblandet!#REF!)</f>
        <v>#REF!</v>
      </c>
      <c r="B50" s="26" t="e">
        <f>IF(Varmblandet!#REF!="","",Varmblandet!#REF!)</f>
        <v>#REF!</v>
      </c>
      <c r="C50" s="25" t="e">
        <f>IF(Varmblandet!#REF!="","",Varmblandet!#REF!)</f>
        <v>#REF!</v>
      </c>
      <c r="D50" s="96"/>
      <c r="E50" s="91"/>
      <c r="F50"/>
      <c r="G50"/>
      <c r="H50"/>
      <c r="I50"/>
      <c r="J50" s="91"/>
      <c r="K50"/>
      <c r="L50"/>
      <c r="M50"/>
      <c r="N50"/>
      <c r="O50" s="91"/>
      <c r="P50"/>
      <c r="Q50"/>
      <c r="R50"/>
      <c r="S50"/>
    </row>
    <row r="51" spans="1:19" s="5" customFormat="1" ht="30" customHeight="1" x14ac:dyDescent="0.2">
      <c r="A51" s="49" t="e">
        <f>IF(Varmblandet!#REF!="","",Varmblandet!#REF!)</f>
        <v>#REF!</v>
      </c>
      <c r="B51" s="48" t="e">
        <f>IF(Varmblandet!#REF!="","",Varmblandet!#REF!)</f>
        <v>#REF!</v>
      </c>
      <c r="C51" s="25" t="e">
        <f>IF(Varmblandet!#REF!="","",Varmblandet!#REF!)</f>
        <v>#REF!</v>
      </c>
      <c r="D51" s="96"/>
      <c r="E51" s="91"/>
      <c r="F51"/>
      <c r="G51"/>
      <c r="H51"/>
      <c r="I51"/>
      <c r="J51" s="91"/>
      <c r="K51"/>
      <c r="L51"/>
      <c r="M51"/>
      <c r="N51"/>
      <c r="O51" s="91"/>
      <c r="P51"/>
      <c r="Q51"/>
      <c r="R51"/>
      <c r="S51"/>
    </row>
    <row r="52" spans="1:19" s="5" customFormat="1" ht="30" customHeight="1" x14ac:dyDescent="0.2">
      <c r="A52" s="49" t="e">
        <f>IF(Varmblandet!#REF!="","",Varmblandet!#REF!)</f>
        <v>#REF!</v>
      </c>
      <c r="B52" s="48" t="e">
        <f>IF(Varmblandet!#REF!="","",Varmblandet!#REF!)</f>
        <v>#REF!</v>
      </c>
      <c r="C52" s="25" t="e">
        <f>IF(Varmblandet!#REF!="","",Varmblandet!#REF!)</f>
        <v>#REF!</v>
      </c>
      <c r="D52" s="96"/>
      <c r="E52" s="91"/>
      <c r="F52"/>
      <c r="G52"/>
      <c r="H52"/>
      <c r="I52"/>
      <c r="J52" s="91"/>
      <c r="K52"/>
      <c r="L52"/>
      <c r="M52"/>
      <c r="N52"/>
      <c r="O52" s="91"/>
      <c r="P52"/>
      <c r="Q52"/>
      <c r="R52"/>
      <c r="S52"/>
    </row>
    <row r="53" spans="1:19" s="5" customFormat="1" ht="30" customHeight="1" x14ac:dyDescent="0.2">
      <c r="A53" s="49" t="e">
        <f>IF(Varmblandet!#REF!="","",Varmblandet!#REF!)</f>
        <v>#REF!</v>
      </c>
      <c r="B53" s="48" t="e">
        <f>IF(Varmblandet!#REF!="","",Varmblandet!#REF!)</f>
        <v>#REF!</v>
      </c>
      <c r="C53" s="25" t="e">
        <f>IF(Varmblandet!#REF!="","",Varmblandet!#REF!)</f>
        <v>#REF!</v>
      </c>
      <c r="D53" s="96"/>
      <c r="E53" s="91"/>
      <c r="F53"/>
      <c r="G53"/>
      <c r="H53"/>
      <c r="I53"/>
      <c r="J53" s="91"/>
      <c r="K53"/>
      <c r="L53"/>
      <c r="M53"/>
      <c r="N53"/>
      <c r="O53" s="91"/>
      <c r="P53"/>
      <c r="Q53"/>
      <c r="R53"/>
      <c r="S53"/>
    </row>
    <row r="54" spans="1:19" s="5" customFormat="1" ht="30" customHeight="1" x14ac:dyDescent="0.2">
      <c r="A54" s="49" t="e">
        <f>IF(Varmblandet!#REF!="","",Varmblandet!#REF!)</f>
        <v>#REF!</v>
      </c>
      <c r="B54" s="30" t="e">
        <f>IF(Varmblandet!#REF!="","",Varmblandet!#REF!)</f>
        <v>#REF!</v>
      </c>
      <c r="C54" s="25" t="e">
        <f>IF(Varmblandet!#REF!="","",Varmblandet!#REF!)</f>
        <v>#REF!</v>
      </c>
      <c r="D54" s="96"/>
      <c r="E54" s="91"/>
      <c r="F54"/>
      <c r="G54"/>
      <c r="H54"/>
      <c r="I54"/>
      <c r="J54" s="91"/>
      <c r="K54"/>
      <c r="L54"/>
      <c r="M54"/>
      <c r="N54"/>
      <c r="O54" s="91"/>
      <c r="P54"/>
      <c r="Q54"/>
      <c r="R54"/>
      <c r="S54"/>
    </row>
    <row r="55" spans="1:19" s="5" customFormat="1" ht="30" customHeight="1" x14ac:dyDescent="0.2">
      <c r="A55" s="49" t="e">
        <f>IF(Varmblandet!#REF!="","",Varmblandet!#REF!)</f>
        <v>#REF!</v>
      </c>
      <c r="B55" s="30" t="e">
        <f>IF(Varmblandet!#REF!="","",Varmblandet!#REF!)</f>
        <v>#REF!</v>
      </c>
      <c r="C55" s="25" t="e">
        <f>IF(Varmblandet!#REF!="","",Varmblandet!#REF!)</f>
        <v>#REF!</v>
      </c>
      <c r="D55" s="96"/>
      <c r="E55" s="91"/>
      <c r="F55"/>
      <c r="G55"/>
      <c r="H55"/>
      <c r="I55"/>
      <c r="J55" s="91"/>
      <c r="K55"/>
      <c r="L55"/>
      <c r="M55"/>
      <c r="N55"/>
      <c r="O55" s="91"/>
      <c r="P55"/>
      <c r="Q55"/>
      <c r="R55"/>
      <c r="S55"/>
    </row>
    <row r="56" spans="1:19" s="5" customFormat="1" ht="30" customHeight="1" x14ac:dyDescent="0.2">
      <c r="A56" s="49" t="e">
        <f>IF(Varmblandet!#REF!="","",Varmblandet!#REF!)</f>
        <v>#REF!</v>
      </c>
      <c r="B56" s="24" t="e">
        <f>IF(Varmblandet!#REF!="","",Varmblandet!#REF!)</f>
        <v>#REF!</v>
      </c>
      <c r="C56" s="25" t="e">
        <f>IF(Varmblandet!#REF!="","",Varmblandet!#REF!)</f>
        <v>#REF!</v>
      </c>
      <c r="D56" s="96"/>
      <c r="E56" s="91"/>
      <c r="F56"/>
      <c r="G56"/>
      <c r="H56"/>
      <c r="I56"/>
      <c r="J56" s="91"/>
      <c r="K56"/>
      <c r="L56"/>
      <c r="M56"/>
      <c r="N56"/>
      <c r="O56" s="91"/>
      <c r="P56"/>
      <c r="Q56"/>
      <c r="R56"/>
      <c r="S56"/>
    </row>
    <row r="57" spans="1:19" s="5" customFormat="1" ht="30" customHeight="1" x14ac:dyDescent="0.2">
      <c r="A57" s="49" t="e">
        <f>IF(Varmblandet!#REF!="","",Varmblandet!#REF!)</f>
        <v>#REF!</v>
      </c>
      <c r="B57" s="26" t="e">
        <f>IF(Varmblandet!#REF!="","",Varmblandet!#REF!)</f>
        <v>#REF!</v>
      </c>
      <c r="C57" s="25" t="e">
        <f>IF(Varmblandet!#REF!="","",Varmblandet!#REF!)</f>
        <v>#REF!</v>
      </c>
      <c r="D57" s="96"/>
      <c r="E57" s="91"/>
      <c r="F57"/>
      <c r="G57"/>
      <c r="H57"/>
      <c r="I57"/>
      <c r="J57" s="91"/>
      <c r="K57"/>
      <c r="L57"/>
      <c r="M57"/>
      <c r="N57"/>
      <c r="O57" s="91"/>
      <c r="P57"/>
      <c r="Q57"/>
      <c r="R57"/>
      <c r="S57"/>
    </row>
    <row r="58" spans="1:19" s="5" customFormat="1" ht="30" customHeight="1" x14ac:dyDescent="0.2">
      <c r="A58" s="49" t="e">
        <f>IF(Varmblandet!#REF!="","",Varmblandet!#REF!)</f>
        <v>#REF!</v>
      </c>
      <c r="B58" s="26" t="e">
        <f>IF(Varmblandet!#REF!="","",Varmblandet!#REF!)</f>
        <v>#REF!</v>
      </c>
      <c r="C58" s="25" t="e">
        <f>IF(Varmblandet!#REF!="","",Varmblandet!#REF!)</f>
        <v>#REF!</v>
      </c>
      <c r="D58" s="96"/>
      <c r="E58" s="91"/>
      <c r="F58"/>
      <c r="G58"/>
      <c r="H58"/>
      <c r="I58"/>
      <c r="J58" s="91"/>
      <c r="K58"/>
      <c r="L58"/>
      <c r="M58"/>
      <c r="N58"/>
      <c r="O58" s="91"/>
      <c r="P58"/>
      <c r="Q58"/>
      <c r="R58"/>
      <c r="S58"/>
    </row>
    <row r="59" spans="1:19" s="5" customFormat="1" ht="30" customHeight="1" x14ac:dyDescent="0.2">
      <c r="A59" s="49" t="e">
        <f>IF(Varmblandet!#REF!="","",Varmblandet!#REF!)</f>
        <v>#REF!</v>
      </c>
      <c r="B59" s="48" t="e">
        <f>IF(Varmblandet!#REF!="","",Varmblandet!#REF!)</f>
        <v>#REF!</v>
      </c>
      <c r="C59" s="25" t="e">
        <f>IF(Varmblandet!#REF!="","",Varmblandet!#REF!)</f>
        <v>#REF!</v>
      </c>
      <c r="D59" s="96"/>
      <c r="E59" s="91"/>
      <c r="F59"/>
      <c r="G59"/>
      <c r="H59"/>
      <c r="I59"/>
      <c r="J59" s="91"/>
      <c r="K59"/>
      <c r="L59"/>
      <c r="M59"/>
      <c r="N59"/>
      <c r="O59" s="91"/>
      <c r="P59"/>
      <c r="Q59"/>
      <c r="R59"/>
      <c r="S59"/>
    </row>
    <row r="60" spans="1:19" s="5" customFormat="1" ht="30" customHeight="1" x14ac:dyDescent="0.2">
      <c r="A60" s="49" t="e">
        <f>IF(Varmblandet!#REF!="","",Varmblandet!#REF!)</f>
        <v>#REF!</v>
      </c>
      <c r="B60" s="48" t="e">
        <f>IF(Varmblandet!#REF!="","",Varmblandet!#REF!)</f>
        <v>#REF!</v>
      </c>
      <c r="C60" s="25" t="e">
        <f>IF(Varmblandet!#REF!="","",Varmblandet!#REF!)</f>
        <v>#REF!</v>
      </c>
      <c r="D60" s="96">
        <v>12000</v>
      </c>
      <c r="E60" s="91"/>
      <c r="F60"/>
      <c r="G60"/>
      <c r="H60"/>
      <c r="I60"/>
      <c r="J60" s="91"/>
      <c r="K60"/>
      <c r="L60"/>
      <c r="M60"/>
      <c r="N60"/>
      <c r="O60" s="91"/>
      <c r="P60"/>
      <c r="Q60"/>
      <c r="R60"/>
      <c r="S60"/>
    </row>
    <row r="61" spans="1:19" s="5" customFormat="1" ht="30" customHeight="1" x14ac:dyDescent="0.2">
      <c r="A61" s="49" t="e">
        <f>IF(Varmblandet!#REF!="","",Varmblandet!#REF!)</f>
        <v>#REF!</v>
      </c>
      <c r="B61" s="48" t="e">
        <f>IF(Varmblandet!#REF!="","",Varmblandet!#REF!)</f>
        <v>#REF!</v>
      </c>
      <c r="C61" s="25" t="e">
        <f>IF(Varmblandet!#REF!="","",Varmblandet!#REF!)</f>
        <v>#REF!</v>
      </c>
      <c r="D61" s="96"/>
      <c r="E61" s="91"/>
      <c r="F61"/>
      <c r="G61"/>
      <c r="H61"/>
      <c r="I61"/>
      <c r="J61" s="91"/>
      <c r="K61"/>
      <c r="L61"/>
      <c r="M61"/>
      <c r="N61"/>
      <c r="O61" s="91"/>
      <c r="P61"/>
      <c r="Q61"/>
      <c r="R61"/>
      <c r="S61"/>
    </row>
    <row r="62" spans="1:19" s="5" customFormat="1" ht="30" customHeight="1" x14ac:dyDescent="0.2">
      <c r="A62" s="49" t="e">
        <f>IF(Varmblandet!#REF!="","",Varmblandet!#REF!)</f>
        <v>#REF!</v>
      </c>
      <c r="B62" s="30" t="e">
        <f>IF(Varmblandet!#REF!="","",Varmblandet!#REF!)</f>
        <v>#REF!</v>
      </c>
      <c r="C62" s="25" t="e">
        <f>IF(Varmblandet!#REF!="","",Varmblandet!#REF!)</f>
        <v>#REF!</v>
      </c>
      <c r="D62" s="96"/>
      <c r="E62" s="91"/>
      <c r="F62"/>
      <c r="G62"/>
      <c r="H62"/>
      <c r="I62"/>
      <c r="J62" s="91"/>
      <c r="K62"/>
      <c r="L62"/>
      <c r="M62"/>
      <c r="N62"/>
      <c r="O62" s="91"/>
      <c r="P62"/>
      <c r="Q62"/>
      <c r="R62"/>
      <c r="S62"/>
    </row>
    <row r="63" spans="1:19" s="5" customFormat="1" ht="30" customHeight="1" x14ac:dyDescent="0.2">
      <c r="A63" s="49" t="e">
        <f>IF(Varmblandet!#REF!="","",Varmblandet!#REF!)</f>
        <v>#REF!</v>
      </c>
      <c r="B63" s="30" t="e">
        <f>IF(Varmblandet!#REF!="","",Varmblandet!#REF!)</f>
        <v>#REF!</v>
      </c>
      <c r="C63" s="25" t="e">
        <f>IF(Varmblandet!#REF!="","",Varmblandet!#REF!)</f>
        <v>#REF!</v>
      </c>
      <c r="D63" s="96"/>
      <c r="E63" s="91"/>
      <c r="F63"/>
      <c r="G63"/>
      <c r="H63"/>
      <c r="I63"/>
      <c r="J63" s="91"/>
      <c r="K63"/>
      <c r="L63"/>
      <c r="M63"/>
      <c r="N63"/>
      <c r="O63" s="91"/>
      <c r="P63"/>
      <c r="Q63"/>
      <c r="R63"/>
      <c r="S63"/>
    </row>
    <row r="64" spans="1:19" s="5" customFormat="1" ht="30" customHeight="1" x14ac:dyDescent="0.2">
      <c r="A64" s="21" t="str">
        <f>IF(Varmblandet!A75="","",Varmblandet!A75)</f>
        <v/>
      </c>
      <c r="B64" s="24" t="str">
        <f>IF(Varmblandet!B75="","",Varmblandet!B75)</f>
        <v xml:space="preserve">70 kg/m² SMA </v>
      </c>
      <c r="C64" s="25" t="str">
        <f>IF(Varmblandet!C75="","",Varmblandet!C75)</f>
        <v/>
      </c>
      <c r="D64" s="96"/>
      <c r="E64" s="91"/>
      <c r="F64"/>
      <c r="G64"/>
      <c r="H64"/>
      <c r="I64"/>
      <c r="J64" s="91"/>
      <c r="K64"/>
      <c r="L64"/>
      <c r="M64"/>
      <c r="N64"/>
      <c r="O64" s="91"/>
      <c r="P64"/>
      <c r="Q64"/>
      <c r="R64"/>
      <c r="S64"/>
    </row>
    <row r="65" spans="1:20" s="5" customFormat="1" ht="30" customHeight="1" x14ac:dyDescent="0.2">
      <c r="A65" s="49" t="str">
        <f>IF(Varmblandet!A76="","",Varmblandet!A76)</f>
        <v>21.50</v>
      </c>
      <c r="B65" s="26" t="str">
        <f>IF(Varmblandet!B76="","",Varmblandet!B76)</f>
        <v xml:space="preserve">Jobstørrelse 100 - 250 m² </v>
      </c>
      <c r="C65" s="25" t="str">
        <f>IF(Varmblandet!C76="","",Varmblandet!C76)</f>
        <v>m²</v>
      </c>
      <c r="D65" s="96"/>
      <c r="E65" s="91"/>
      <c r="F65"/>
      <c r="G65"/>
      <c r="H65"/>
      <c r="I65"/>
      <c r="J65" s="91"/>
      <c r="K65"/>
      <c r="L65"/>
      <c r="M65"/>
      <c r="N65"/>
      <c r="O65" s="91"/>
      <c r="P65"/>
      <c r="Q65"/>
      <c r="R65"/>
      <c r="S65"/>
    </row>
    <row r="66" spans="1:20" ht="30" customHeight="1" x14ac:dyDescent="0.2">
      <c r="A66" s="21" t="str">
        <f>IF(Varmblandet!A77="","",Varmblandet!A77)</f>
        <v>21.51</v>
      </c>
      <c r="B66" s="26" t="str">
        <f>IF(Varmblandet!B77="","",Varmblandet!B77)</f>
        <v xml:space="preserve">Jobstørrelse 250 - 500 m² </v>
      </c>
      <c r="C66" s="25" t="str">
        <f>IF(Varmblandet!C77="","",Varmblandet!C77)</f>
        <v>m²</v>
      </c>
      <c r="D66" s="96"/>
      <c r="E66" s="91"/>
      <c r="J66" s="91"/>
      <c r="O66" s="91"/>
    </row>
    <row r="67" spans="1:20" ht="30" customHeight="1" x14ac:dyDescent="0.2">
      <c r="A67" s="21" t="str">
        <f>IF(Varmblandet!A78="","",Varmblandet!A78)</f>
        <v>21.52</v>
      </c>
      <c r="B67" s="48" t="str">
        <f>IF(Varmblandet!B78="","",Varmblandet!B78)</f>
        <v xml:space="preserve">Jobstørrelse 501 - 1500 m² </v>
      </c>
      <c r="C67" s="25" t="str">
        <f>IF(Varmblandet!C78="","",Varmblandet!C78)</f>
        <v>m²</v>
      </c>
      <c r="D67" s="96"/>
      <c r="E67" s="91"/>
      <c r="J67" s="91"/>
      <c r="O67" s="91"/>
      <c r="T67"/>
    </row>
    <row r="68" spans="1:20" ht="30" customHeight="1" x14ac:dyDescent="0.2">
      <c r="A68" s="21" t="str">
        <f>IF(Varmblandet!A79="","",Varmblandet!A79)</f>
        <v>21.53</v>
      </c>
      <c r="B68" s="48" t="str">
        <f>IF(Varmblandet!B79="","",Varmblandet!B79)</f>
        <v xml:space="preserve">Jobstørrelse 1501 - 3000 m² </v>
      </c>
      <c r="C68" s="25" t="str">
        <f>IF(Varmblandet!C79="","",Varmblandet!C79)</f>
        <v>m²</v>
      </c>
      <c r="D68" s="96"/>
      <c r="E68" s="91"/>
      <c r="J68" s="91"/>
      <c r="O68" s="91"/>
      <c r="T68"/>
    </row>
    <row r="69" spans="1:20" ht="30" customHeight="1" x14ac:dyDescent="0.2">
      <c r="A69" s="21" t="str">
        <f>IF(Varmblandet!A80="","",Varmblandet!A80)</f>
        <v>21.54</v>
      </c>
      <c r="B69" s="48" t="str">
        <f>IF(Varmblandet!B80="","",Varmblandet!B80)</f>
        <v xml:space="preserve">Jobstørrelse 3001 - 5000 m² </v>
      </c>
      <c r="C69" s="25" t="str">
        <f>IF(Varmblandet!C80="","",Varmblandet!C80)</f>
        <v>m²</v>
      </c>
      <c r="D69" s="96"/>
      <c r="T69"/>
    </row>
    <row r="70" spans="1:20" ht="30" customHeight="1" x14ac:dyDescent="0.2">
      <c r="A70" s="21" t="str">
        <f>IF(Varmblandet!A81="","",Varmblandet!A81)</f>
        <v>21.55</v>
      </c>
      <c r="B70" s="26" t="str">
        <f>IF(Varmblandet!B81="","",Varmblandet!B81)</f>
        <v>Jobstørrelse &gt; 5000 m²</v>
      </c>
      <c r="C70" s="25" t="str">
        <f>IF(Varmblandet!C81="","",Varmblandet!C81)</f>
        <v>m²</v>
      </c>
      <c r="D70" s="96"/>
      <c r="T70"/>
    </row>
    <row r="71" spans="1:20" ht="30" customHeight="1" x14ac:dyDescent="0.2">
      <c r="A71" s="21" t="str">
        <f>IF(Varmblandet!A82="","",Varmblandet!A82)</f>
        <v>21.56</v>
      </c>
      <c r="B71" s="30" t="str">
        <f>IF(Varmblandet!B82="","",Varmblandet!B82)</f>
        <v>Reguleringspris for mer- eller mindreforbrug af SMA 70 kg/m²</v>
      </c>
      <c r="C71" s="25" t="str">
        <f>IF(Varmblandet!C82="","",Varmblandet!C82)</f>
        <v>t</v>
      </c>
      <c r="D71" s="96"/>
      <c r="T71"/>
    </row>
    <row r="72" spans="1:20" ht="30" customHeight="1" x14ac:dyDescent="0.2">
      <c r="A72" s="21" t="str">
        <f>IF(Varmblandet!A83="","",Varmblandet!A83)</f>
        <v/>
      </c>
      <c r="B72" s="48" t="str">
        <f>IF(Varmblandet!B83="","",Varmblandet!B83)</f>
        <v/>
      </c>
      <c r="C72" s="25" t="str">
        <f>IF(Varmblandet!C83="","",Varmblandet!C83)</f>
        <v/>
      </c>
      <c r="D72" s="96"/>
      <c r="T72"/>
    </row>
    <row r="73" spans="1:20" ht="30" customHeight="1" x14ac:dyDescent="0.2">
      <c r="A73" s="50" t="str">
        <f>IF(Varmblandet!A84="","",Varmblandet!A84)</f>
        <v/>
      </c>
      <c r="B73" s="63" t="str">
        <f>IF(Varmblandet!B84="","",Varmblandet!B84)</f>
        <v>Kombi (Kombineret bære-/slidlag 90 kg)</v>
      </c>
      <c r="C73" s="51" t="str">
        <f>IF(Varmblandet!C84="","",Varmblandet!C84)</f>
        <v/>
      </c>
      <c r="D73" s="96"/>
      <c r="T73"/>
    </row>
    <row r="74" spans="1:20" ht="30" customHeight="1" x14ac:dyDescent="0.2">
      <c r="A74" s="21" t="str">
        <f>IF(Varmblandet!A85="","",Varmblandet!A85)</f>
        <v/>
      </c>
      <c r="B74" s="24" t="str">
        <f>IF(Varmblandet!B85="","",Varmblandet!B85)</f>
        <v xml:space="preserve">90 kg/m² </v>
      </c>
      <c r="C74" s="25" t="str">
        <f>IF(Varmblandet!C85="","",Varmblandet!C85)</f>
        <v/>
      </c>
      <c r="D74" s="96"/>
      <c r="T74"/>
    </row>
    <row r="75" spans="1:20" ht="30" customHeight="1" x14ac:dyDescent="0.2">
      <c r="A75" s="21" t="str">
        <f>IF(Varmblandet!A86="","",Varmblandet!A86)</f>
        <v>21.57</v>
      </c>
      <c r="B75" s="26" t="str">
        <f>IF(Varmblandet!B86="","",Varmblandet!B86)</f>
        <v xml:space="preserve">Jobstørrelse 100 - 250 m² </v>
      </c>
      <c r="C75" s="25" t="str">
        <f>IF(Varmblandet!C86="","",Varmblandet!C86)</f>
        <v>m²</v>
      </c>
      <c r="D75" s="96"/>
      <c r="T75"/>
    </row>
    <row r="76" spans="1:20" ht="30" customHeight="1" x14ac:dyDescent="0.2">
      <c r="A76" s="21" t="str">
        <f>IF(Varmblandet!A87="","",Varmblandet!A87)</f>
        <v>21.58</v>
      </c>
      <c r="B76" s="26" t="str">
        <f>IF(Varmblandet!B87="","",Varmblandet!B87)</f>
        <v xml:space="preserve">Jobstørrelse 250 - 500 m² </v>
      </c>
      <c r="C76" s="25" t="str">
        <f>IF(Varmblandet!C87="","",Varmblandet!C87)</f>
        <v>m²</v>
      </c>
      <c r="D76" s="96"/>
      <c r="T76"/>
    </row>
    <row r="77" spans="1:20" ht="30" customHeight="1" x14ac:dyDescent="0.2">
      <c r="A77" s="21" t="str">
        <f>IF(Varmblandet!A88="","",Varmblandet!A88)</f>
        <v>21.59</v>
      </c>
      <c r="B77" s="48" t="str">
        <f>IF(Varmblandet!B88="","",Varmblandet!B88)</f>
        <v xml:space="preserve">Jobstørrelse 501 - 1500 m² </v>
      </c>
      <c r="C77" s="25" t="str">
        <f>IF(Varmblandet!C88="","",Varmblandet!C88)</f>
        <v>m²</v>
      </c>
      <c r="D77" s="96"/>
      <c r="T77"/>
    </row>
    <row r="78" spans="1:20" ht="30" customHeight="1" x14ac:dyDescent="0.2">
      <c r="A78" s="21" t="str">
        <f>IF(Varmblandet!A89="","",Varmblandet!A89)</f>
        <v>21.60</v>
      </c>
      <c r="B78" s="48" t="str">
        <f>IF(Varmblandet!B89="","",Varmblandet!B89)</f>
        <v xml:space="preserve">Jobstørrelse 1501 - 3000 m² </v>
      </c>
      <c r="C78" s="25" t="str">
        <f>IF(Varmblandet!C89="","",Varmblandet!C89)</f>
        <v>m²</v>
      </c>
      <c r="D78" s="96">
        <v>6000</v>
      </c>
      <c r="T78"/>
    </row>
    <row r="79" spans="1:20" ht="30" customHeight="1" x14ac:dyDescent="0.2">
      <c r="A79" s="21" t="str">
        <f>IF(Varmblandet!A90="","",Varmblandet!A90)</f>
        <v>21.61</v>
      </c>
      <c r="B79" s="48" t="str">
        <f>IF(Varmblandet!B90="","",Varmblandet!B90)</f>
        <v xml:space="preserve">Jobstørrelse 3001 - 5000 m² </v>
      </c>
      <c r="C79" s="25" t="str">
        <f>IF(Varmblandet!C90="","",Varmblandet!C90)</f>
        <v>m²</v>
      </c>
      <c r="D79" s="96"/>
      <c r="T79"/>
    </row>
    <row r="80" spans="1:20" ht="30" customHeight="1" x14ac:dyDescent="0.2">
      <c r="A80" s="21" t="e">
        <f>IF(Varmblandet!#REF!="","",Varmblandet!#REF!)</f>
        <v>#REF!</v>
      </c>
      <c r="B80" s="26" t="e">
        <f>IF(Varmblandet!#REF!="","",Varmblandet!#REF!)</f>
        <v>#REF!</v>
      </c>
      <c r="C80" s="25" t="e">
        <f>IF(Varmblandet!#REF!="","",Varmblandet!#REF!)</f>
        <v>#REF!</v>
      </c>
      <c r="D80" s="96"/>
      <c r="T80"/>
    </row>
    <row r="81" spans="1:20" ht="30" customHeight="1" x14ac:dyDescent="0.2">
      <c r="A81" s="21" t="str">
        <f>IF(Varmblandet!A91="","",Varmblandet!A91)</f>
        <v>21.62</v>
      </c>
      <c r="B81" s="30" t="str">
        <f>IF(Varmblandet!B91="","",Varmblandet!B91)</f>
        <v xml:space="preserve">Reguleringspris for mer- eller mindreforbrug af Kombi 90 kg/m² </v>
      </c>
      <c r="C81" s="25" t="str">
        <f>IF(Varmblandet!C91="","",Varmblandet!C91)</f>
        <v>t</v>
      </c>
      <c r="D81" s="96"/>
      <c r="T81"/>
    </row>
    <row r="82" spans="1:20" ht="30" customHeight="1" x14ac:dyDescent="0.2">
      <c r="A82" s="21" t="str">
        <f>IF(Varmblandet!A92="","",Varmblandet!A92)</f>
        <v/>
      </c>
      <c r="B82" s="30" t="str">
        <f>IF(Varmblandet!B92="","",Varmblandet!B92)</f>
        <v/>
      </c>
      <c r="C82" s="25" t="str">
        <f>IF(Varmblandet!C92="","",Varmblandet!C92)</f>
        <v/>
      </c>
      <c r="D82" s="96"/>
      <c r="T82"/>
    </row>
    <row r="83" spans="1:20" ht="30" customHeight="1" x14ac:dyDescent="0.2">
      <c r="A83" s="52" t="e">
        <f>IF(Varmblandet!#REF!="","",Varmblandet!#REF!)</f>
        <v>#REF!</v>
      </c>
      <c r="B83" s="24" t="e">
        <f>IF(Varmblandet!#REF!="","",Varmblandet!#REF!)</f>
        <v>#REF!</v>
      </c>
      <c r="C83" s="25" t="e">
        <f>IF(Varmblandet!#REF!="","",Varmblandet!#REF!)</f>
        <v>#REF!</v>
      </c>
      <c r="D83" s="96"/>
      <c r="T83"/>
    </row>
    <row r="84" spans="1:20" ht="30" customHeight="1" x14ac:dyDescent="0.2">
      <c r="A84" s="21" t="e">
        <f>IF(Varmblandet!#REF!="","",Varmblandet!#REF!)</f>
        <v>#REF!</v>
      </c>
      <c r="B84" s="26" t="e">
        <f>IF(Varmblandet!#REF!="","",Varmblandet!#REF!)</f>
        <v>#REF!</v>
      </c>
      <c r="C84" s="25" t="e">
        <f>IF(Varmblandet!#REF!="","",Varmblandet!#REF!)</f>
        <v>#REF!</v>
      </c>
      <c r="D84" s="96"/>
      <c r="T84"/>
    </row>
    <row r="85" spans="1:20" ht="30" customHeight="1" x14ac:dyDescent="0.2">
      <c r="A85" s="52" t="e">
        <f>IF(Varmblandet!#REF!="","",Varmblandet!#REF!)</f>
        <v>#REF!</v>
      </c>
      <c r="B85" s="26" t="e">
        <f>IF(Varmblandet!#REF!="","",Varmblandet!#REF!)</f>
        <v>#REF!</v>
      </c>
      <c r="C85" s="25" t="e">
        <f>IF(Varmblandet!#REF!="","",Varmblandet!#REF!)</f>
        <v>#REF!</v>
      </c>
      <c r="D85" s="96"/>
      <c r="T85"/>
    </row>
    <row r="86" spans="1:20" ht="30" customHeight="1" x14ac:dyDescent="0.2">
      <c r="A86" s="21" t="e">
        <f>IF(Varmblandet!#REF!="","",Varmblandet!#REF!)</f>
        <v>#REF!</v>
      </c>
      <c r="B86" s="48" t="e">
        <f>IF(Varmblandet!#REF!="","",Varmblandet!#REF!)</f>
        <v>#REF!</v>
      </c>
      <c r="C86" s="25" t="e">
        <f>IF(Varmblandet!#REF!="","",Varmblandet!#REF!)</f>
        <v>#REF!</v>
      </c>
      <c r="D86" s="96"/>
      <c r="T86"/>
    </row>
    <row r="87" spans="1:20" ht="30" customHeight="1" x14ac:dyDescent="0.2">
      <c r="A87" s="21" t="e">
        <f>IF(Varmblandet!#REF!="","",Varmblandet!#REF!)</f>
        <v>#REF!</v>
      </c>
      <c r="B87" s="48" t="e">
        <f>IF(Varmblandet!#REF!="","",Varmblandet!#REF!)</f>
        <v>#REF!</v>
      </c>
      <c r="C87" s="25" t="e">
        <f>IF(Varmblandet!#REF!="","",Varmblandet!#REF!)</f>
        <v>#REF!</v>
      </c>
      <c r="D87" s="96"/>
      <c r="T87"/>
    </row>
    <row r="88" spans="1:20" ht="30" customHeight="1" x14ac:dyDescent="0.2">
      <c r="A88" s="21" t="e">
        <f>IF(Varmblandet!#REF!="","",Varmblandet!#REF!)</f>
        <v>#REF!</v>
      </c>
      <c r="B88" s="48" t="e">
        <f>IF(Varmblandet!#REF!="","",Varmblandet!#REF!)</f>
        <v>#REF!</v>
      </c>
      <c r="C88" s="25" t="e">
        <f>IF(Varmblandet!#REF!="","",Varmblandet!#REF!)</f>
        <v>#REF!</v>
      </c>
      <c r="D88" s="96"/>
      <c r="T88"/>
    </row>
    <row r="89" spans="1:20" ht="30" customHeight="1" x14ac:dyDescent="0.2">
      <c r="A89" s="21" t="e">
        <f>IF(Varmblandet!#REF!="","",Varmblandet!#REF!)</f>
        <v>#REF!</v>
      </c>
      <c r="B89" s="26" t="e">
        <f>IF(Varmblandet!#REF!="","",Varmblandet!#REF!)</f>
        <v>#REF!</v>
      </c>
      <c r="C89" s="25" t="e">
        <f>IF(Varmblandet!#REF!="","",Varmblandet!#REF!)</f>
        <v>#REF!</v>
      </c>
      <c r="D89" s="96"/>
      <c r="T89"/>
    </row>
    <row r="90" spans="1:20" ht="30" customHeight="1" x14ac:dyDescent="0.2">
      <c r="A90" s="21" t="e">
        <f>IF(Varmblandet!#REF!="","",Varmblandet!#REF!)</f>
        <v>#REF!</v>
      </c>
      <c r="B90" s="30" t="e">
        <f>IF(Varmblandet!#REF!="","",Varmblandet!#REF!)</f>
        <v>#REF!</v>
      </c>
      <c r="C90" s="25" t="e">
        <f>IF(Varmblandet!#REF!="","",Varmblandet!#REF!)</f>
        <v>#REF!</v>
      </c>
      <c r="D90" s="96"/>
      <c r="T90"/>
    </row>
    <row r="91" spans="1:20" ht="30" customHeight="1" x14ac:dyDescent="0.2">
      <c r="A91" s="21" t="e">
        <f>IF(Varmblandet!#REF!="","",Varmblandet!#REF!)</f>
        <v>#REF!</v>
      </c>
      <c r="B91" s="48" t="e">
        <f>IF(Varmblandet!#REF!="","",Varmblandet!#REF!)</f>
        <v>#REF!</v>
      </c>
      <c r="C91" s="25" t="e">
        <f>IF(Varmblandet!#REF!="","",Varmblandet!#REF!)</f>
        <v>#REF!</v>
      </c>
      <c r="D91" s="96"/>
      <c r="T91"/>
    </row>
    <row r="92" spans="1:20" ht="30" customHeight="1" x14ac:dyDescent="0.2">
      <c r="A92" s="50" t="e">
        <f>IF(Varmblandet!#REF!="","",Varmblandet!#REF!)</f>
        <v>#REF!</v>
      </c>
      <c r="B92" s="63" t="e">
        <f>IF(Varmblandet!#REF!="","",Varmblandet!#REF!)</f>
        <v>#REF!</v>
      </c>
      <c r="C92" s="51" t="e">
        <f>IF(Varmblandet!#REF!="","",Varmblandet!#REF!)</f>
        <v>#REF!</v>
      </c>
      <c r="D92" s="96"/>
      <c r="T92"/>
    </row>
    <row r="93" spans="1:20" ht="30" customHeight="1" x14ac:dyDescent="0.2">
      <c r="A93" s="21" t="e">
        <f>IF(Varmblandet!#REF!="","",Varmblandet!#REF!)</f>
        <v>#REF!</v>
      </c>
      <c r="B93" s="24" t="e">
        <f>IF(Varmblandet!#REF!="","",Varmblandet!#REF!)</f>
        <v>#REF!</v>
      </c>
      <c r="C93" s="25" t="e">
        <f>IF(Varmblandet!#REF!="","",Varmblandet!#REF!)</f>
        <v>#REF!</v>
      </c>
      <c r="D93" s="96"/>
      <c r="T93"/>
    </row>
    <row r="94" spans="1:20" ht="30" customHeight="1" x14ac:dyDescent="0.2">
      <c r="A94" s="21" t="e">
        <f>IF(Varmblandet!#REF!="","",Varmblandet!#REF!)</f>
        <v>#REF!</v>
      </c>
      <c r="B94" s="26" t="e">
        <f>IF(Varmblandet!#REF!="","",Varmblandet!#REF!)</f>
        <v>#REF!</v>
      </c>
      <c r="C94" s="25" t="e">
        <f>IF(Varmblandet!#REF!="","",Varmblandet!#REF!)</f>
        <v>#REF!</v>
      </c>
      <c r="D94" s="96"/>
      <c r="T94"/>
    </row>
    <row r="95" spans="1:20" ht="30" customHeight="1" x14ac:dyDescent="0.2">
      <c r="A95" s="21" t="e">
        <f>IF(Varmblandet!#REF!="","",Varmblandet!#REF!)</f>
        <v>#REF!</v>
      </c>
      <c r="B95" s="26" t="e">
        <f>IF(Varmblandet!#REF!="","",Varmblandet!#REF!)</f>
        <v>#REF!</v>
      </c>
      <c r="C95" s="25" t="e">
        <f>IF(Varmblandet!#REF!="","",Varmblandet!#REF!)</f>
        <v>#REF!</v>
      </c>
      <c r="D95" s="96"/>
      <c r="T95"/>
    </row>
    <row r="96" spans="1:20" ht="30" customHeight="1" x14ac:dyDescent="0.2">
      <c r="A96" s="21" t="e">
        <f>IF(Varmblandet!#REF!="","",Varmblandet!#REF!)</f>
        <v>#REF!</v>
      </c>
      <c r="B96" s="48" t="e">
        <f>IF(Varmblandet!#REF!="","",Varmblandet!#REF!)</f>
        <v>#REF!</v>
      </c>
      <c r="C96" s="25" t="e">
        <f>IF(Varmblandet!#REF!="","",Varmblandet!#REF!)</f>
        <v>#REF!</v>
      </c>
      <c r="D96" s="96"/>
      <c r="T96"/>
    </row>
    <row r="97" spans="1:20" ht="30" customHeight="1" x14ac:dyDescent="0.2">
      <c r="A97" s="21" t="e">
        <f>IF(Varmblandet!#REF!="","",Varmblandet!#REF!)</f>
        <v>#REF!</v>
      </c>
      <c r="B97" s="48" t="e">
        <f>IF(Varmblandet!#REF!="","",Varmblandet!#REF!)</f>
        <v>#REF!</v>
      </c>
      <c r="C97" s="25" t="e">
        <f>IF(Varmblandet!#REF!="","",Varmblandet!#REF!)</f>
        <v>#REF!</v>
      </c>
      <c r="D97" s="96"/>
      <c r="T97"/>
    </row>
    <row r="98" spans="1:20" ht="30" customHeight="1" x14ac:dyDescent="0.2">
      <c r="A98" s="21" t="e">
        <f>IF(Varmblandet!#REF!="","",Varmblandet!#REF!)</f>
        <v>#REF!</v>
      </c>
      <c r="B98" s="48" t="e">
        <f>IF(Varmblandet!#REF!="","",Varmblandet!#REF!)</f>
        <v>#REF!</v>
      </c>
      <c r="C98" s="25" t="e">
        <f>IF(Varmblandet!#REF!="","",Varmblandet!#REF!)</f>
        <v>#REF!</v>
      </c>
      <c r="D98" s="96"/>
      <c r="T98"/>
    </row>
    <row r="99" spans="1:20" ht="30" customHeight="1" x14ac:dyDescent="0.2">
      <c r="A99" s="21" t="e">
        <f>IF(Varmblandet!#REF!="","",Varmblandet!#REF!)</f>
        <v>#REF!</v>
      </c>
      <c r="B99" s="30" t="e">
        <f>IF(Varmblandet!#REF!="","",Varmblandet!#REF!)</f>
        <v>#REF!</v>
      </c>
      <c r="C99" s="25" t="e">
        <f>IF(Varmblandet!#REF!="","",Varmblandet!#REF!)</f>
        <v>#REF!</v>
      </c>
      <c r="D99" s="96"/>
      <c r="T99"/>
    </row>
    <row r="100" spans="1:20" ht="30" customHeight="1" x14ac:dyDescent="0.2">
      <c r="A100" s="21" t="e">
        <f>IF(Varmblandet!#REF!="","",Varmblandet!#REF!)</f>
        <v>#REF!</v>
      </c>
      <c r="B100" s="48" t="e">
        <f>IF(Varmblandet!#REF!="","",Varmblandet!#REF!)</f>
        <v>#REF!</v>
      </c>
      <c r="C100" s="25" t="e">
        <f>IF(Varmblandet!#REF!="","",Varmblandet!#REF!)</f>
        <v>#REF!</v>
      </c>
      <c r="D100" s="96"/>
      <c r="T100"/>
    </row>
    <row r="101" spans="1:20" ht="30" customHeight="1" x14ac:dyDescent="0.2">
      <c r="A101" s="21" t="e">
        <f>IF(Varmblandet!#REF!="","",Varmblandet!#REF!)</f>
        <v>#REF!</v>
      </c>
      <c r="B101" s="56" t="e">
        <f>IF(Varmblandet!#REF!="","",Varmblandet!#REF!)</f>
        <v>#REF!</v>
      </c>
      <c r="C101" s="25" t="e">
        <f>IF(Varmblandet!#REF!="","",Varmblandet!#REF!)</f>
        <v>#REF!</v>
      </c>
      <c r="D101" s="96"/>
      <c r="T101"/>
    </row>
    <row r="102" spans="1:20" ht="30" customHeight="1" x14ac:dyDescent="0.2">
      <c r="A102" s="21" t="e">
        <f>IF(Varmblandet!#REF!="","",Varmblandet!#REF!)</f>
        <v>#REF!</v>
      </c>
      <c r="B102" s="26" t="e">
        <f>IF(Varmblandet!#REF!="","",Varmblandet!#REF!)</f>
        <v>#REF!</v>
      </c>
      <c r="C102" s="25" t="e">
        <f>IF(Varmblandet!#REF!="","",Varmblandet!#REF!)</f>
        <v>#REF!</v>
      </c>
      <c r="D102" s="96"/>
      <c r="T102"/>
    </row>
    <row r="103" spans="1:20" ht="30" customHeight="1" x14ac:dyDescent="0.2">
      <c r="A103" s="21" t="e">
        <f>IF(Varmblandet!#REF!="","",Varmblandet!#REF!)</f>
        <v>#REF!</v>
      </c>
      <c r="B103" s="26" t="e">
        <f>IF(Varmblandet!#REF!="","",Varmblandet!#REF!)</f>
        <v>#REF!</v>
      </c>
      <c r="C103" s="25" t="e">
        <f>IF(Varmblandet!#REF!="","",Varmblandet!#REF!)</f>
        <v>#REF!</v>
      </c>
      <c r="D103" s="96"/>
      <c r="T103"/>
    </row>
    <row r="104" spans="1:20" ht="30" customHeight="1" x14ac:dyDescent="0.2">
      <c r="A104" s="21" t="e">
        <f>IF(Varmblandet!#REF!="","",Varmblandet!#REF!)</f>
        <v>#REF!</v>
      </c>
      <c r="B104" s="48" t="e">
        <f>IF(Varmblandet!#REF!="","",Varmblandet!#REF!)</f>
        <v>#REF!</v>
      </c>
      <c r="C104" s="25" t="e">
        <f>IF(Varmblandet!#REF!="","",Varmblandet!#REF!)</f>
        <v>#REF!</v>
      </c>
      <c r="D104" s="96">
        <v>20000</v>
      </c>
      <c r="T104"/>
    </row>
    <row r="105" spans="1:20" ht="30" customHeight="1" x14ac:dyDescent="0.2">
      <c r="A105" s="21" t="e">
        <f>IF(Varmblandet!#REF!="","",Varmblandet!#REF!)</f>
        <v>#REF!</v>
      </c>
      <c r="B105" s="48" t="e">
        <f>IF(Varmblandet!#REF!="","",Varmblandet!#REF!)</f>
        <v>#REF!</v>
      </c>
      <c r="C105" s="25" t="e">
        <f>IF(Varmblandet!#REF!="","",Varmblandet!#REF!)</f>
        <v>#REF!</v>
      </c>
      <c r="D105" s="96"/>
      <c r="T105"/>
    </row>
    <row r="106" spans="1:20" ht="30" customHeight="1" x14ac:dyDescent="0.2">
      <c r="A106" s="21" t="e">
        <f>IF(Varmblandet!#REF!="","",Varmblandet!#REF!)</f>
        <v>#REF!</v>
      </c>
      <c r="B106" s="48" t="e">
        <f>IF(Varmblandet!#REF!="","",Varmblandet!#REF!)</f>
        <v>#REF!</v>
      </c>
      <c r="C106" s="25" t="e">
        <f>IF(Varmblandet!#REF!="","",Varmblandet!#REF!)</f>
        <v>#REF!</v>
      </c>
      <c r="D106" s="96"/>
      <c r="T106"/>
    </row>
    <row r="107" spans="1:20" ht="30" customHeight="1" x14ac:dyDescent="0.2">
      <c r="A107" s="21" t="e">
        <f>IF(Varmblandet!#REF!="","",Varmblandet!#REF!)</f>
        <v>#REF!</v>
      </c>
      <c r="B107" s="30" t="e">
        <f>IF(Varmblandet!#REF!="","",Varmblandet!#REF!)</f>
        <v>#REF!</v>
      </c>
      <c r="C107" s="25" t="e">
        <f>IF(Varmblandet!#REF!="","",Varmblandet!#REF!)</f>
        <v>#REF!</v>
      </c>
      <c r="D107" s="96"/>
      <c r="E107" s="91"/>
      <c r="J107" s="91"/>
      <c r="O107" s="91"/>
      <c r="T107"/>
    </row>
    <row r="108" spans="1:20" ht="30" customHeight="1" x14ac:dyDescent="0.2">
      <c r="A108" s="21" t="e">
        <f>IF(Varmblandet!#REF!="","",Varmblandet!#REF!)</f>
        <v>#REF!</v>
      </c>
      <c r="B108" s="56" t="e">
        <f>IF(Varmblandet!#REF!="","",Varmblandet!#REF!)</f>
        <v>#REF!</v>
      </c>
      <c r="C108" s="25" t="e">
        <f>IF(Varmblandet!#REF!="","",Varmblandet!#REF!)</f>
        <v>#REF!</v>
      </c>
      <c r="D108" s="96"/>
      <c r="E108" s="91"/>
      <c r="J108" s="91"/>
      <c r="O108" s="91"/>
      <c r="T108"/>
    </row>
    <row r="109" spans="1:20" ht="30" customHeight="1" x14ac:dyDescent="0.2">
      <c r="A109" s="21" t="e">
        <f>IF(Varmblandet!#REF!="","",Varmblandet!#REF!)</f>
        <v>#REF!</v>
      </c>
      <c r="B109" s="26" t="e">
        <f>IF(Varmblandet!#REF!="","",Varmblandet!#REF!)</f>
        <v>#REF!</v>
      </c>
      <c r="C109" s="25" t="e">
        <f>IF(Varmblandet!#REF!="","",Varmblandet!#REF!)</f>
        <v>#REF!</v>
      </c>
      <c r="D109" s="96"/>
      <c r="E109" s="91"/>
      <c r="J109" s="91"/>
      <c r="O109" s="91"/>
      <c r="T109"/>
    </row>
    <row r="110" spans="1:20" ht="30" customHeight="1" x14ac:dyDescent="0.2">
      <c r="A110" s="21" t="e">
        <f>IF(Varmblandet!#REF!="","",Varmblandet!#REF!)</f>
        <v>#REF!</v>
      </c>
      <c r="B110" s="26" t="e">
        <f>IF(Varmblandet!#REF!="","",Varmblandet!#REF!)</f>
        <v>#REF!</v>
      </c>
      <c r="C110" s="25" t="e">
        <f>IF(Varmblandet!#REF!="","",Varmblandet!#REF!)</f>
        <v>#REF!</v>
      </c>
      <c r="D110" s="96"/>
      <c r="E110" s="91"/>
      <c r="J110" s="91"/>
      <c r="O110" s="91"/>
      <c r="T110"/>
    </row>
    <row r="111" spans="1:20" ht="30" customHeight="1" x14ac:dyDescent="0.2">
      <c r="A111" s="21" t="e">
        <f>IF(Varmblandet!#REF!="","",Varmblandet!#REF!)</f>
        <v>#REF!</v>
      </c>
      <c r="B111" s="48" t="e">
        <f>IF(Varmblandet!#REF!="","",Varmblandet!#REF!)</f>
        <v>#REF!</v>
      </c>
      <c r="C111" s="25" t="e">
        <f>IF(Varmblandet!#REF!="","",Varmblandet!#REF!)</f>
        <v>#REF!</v>
      </c>
      <c r="D111" s="96"/>
      <c r="E111" s="91"/>
      <c r="J111" s="91"/>
      <c r="O111" s="91"/>
      <c r="T111"/>
    </row>
    <row r="112" spans="1:20" ht="30" customHeight="1" x14ac:dyDescent="0.2">
      <c r="A112" s="21" t="e">
        <f>IF(Varmblandet!#REF!="","",Varmblandet!#REF!)</f>
        <v>#REF!</v>
      </c>
      <c r="B112" s="48" t="e">
        <f>IF(Varmblandet!#REF!="","",Varmblandet!#REF!)</f>
        <v>#REF!</v>
      </c>
      <c r="C112" s="25" t="e">
        <f>IF(Varmblandet!#REF!="","",Varmblandet!#REF!)</f>
        <v>#REF!</v>
      </c>
      <c r="D112" s="96">
        <v>6000</v>
      </c>
      <c r="E112" s="91"/>
      <c r="J112" s="91"/>
      <c r="O112" s="91"/>
      <c r="T112"/>
    </row>
    <row r="113" spans="1:20" ht="30" customHeight="1" x14ac:dyDescent="0.2">
      <c r="A113" s="21" t="e">
        <f>IF(Varmblandet!#REF!="","",Varmblandet!#REF!)</f>
        <v>#REF!</v>
      </c>
      <c r="B113" s="48" t="e">
        <f>IF(Varmblandet!#REF!="","",Varmblandet!#REF!)</f>
        <v>#REF!</v>
      </c>
      <c r="C113" s="25" t="e">
        <f>IF(Varmblandet!#REF!="","",Varmblandet!#REF!)</f>
        <v>#REF!</v>
      </c>
      <c r="D113" s="96"/>
      <c r="E113" s="91"/>
      <c r="J113" s="91"/>
      <c r="O113" s="91"/>
      <c r="T113"/>
    </row>
    <row r="114" spans="1:20" ht="30" customHeight="1" x14ac:dyDescent="0.2">
      <c r="A114" s="21" t="e">
        <f>IF(Varmblandet!#REF!="","",Varmblandet!#REF!)</f>
        <v>#REF!</v>
      </c>
      <c r="B114" s="26" t="e">
        <f>IF(Varmblandet!#REF!="","",Varmblandet!#REF!)</f>
        <v>#REF!</v>
      </c>
      <c r="C114" s="25" t="e">
        <f>IF(Varmblandet!#REF!="","",Varmblandet!#REF!)</f>
        <v>#REF!</v>
      </c>
      <c r="D114" s="96"/>
      <c r="E114" s="91"/>
      <c r="J114" s="91"/>
      <c r="O114" s="91"/>
      <c r="T114"/>
    </row>
    <row r="115" spans="1:20" ht="30" customHeight="1" x14ac:dyDescent="0.2">
      <c r="A115" s="21" t="e">
        <f>IF(Varmblandet!#REF!="","",Varmblandet!#REF!)</f>
        <v>#REF!</v>
      </c>
      <c r="B115" s="48" t="e">
        <f>IF(Varmblandet!#REF!="","",Varmblandet!#REF!)</f>
        <v>#REF!</v>
      </c>
      <c r="C115" s="25" t="e">
        <f>IF(Varmblandet!#REF!="","",Varmblandet!#REF!)</f>
        <v>#REF!</v>
      </c>
      <c r="D115" s="96"/>
      <c r="E115" s="91"/>
      <c r="J115" s="91"/>
      <c r="O115" s="91"/>
      <c r="T115"/>
    </row>
    <row r="116" spans="1:20" ht="30" customHeight="1" x14ac:dyDescent="0.2">
      <c r="A116" s="50" t="e">
        <f>IF(Varmblandet!#REF!="","",Varmblandet!#REF!)</f>
        <v>#REF!</v>
      </c>
      <c r="B116" s="63" t="e">
        <f>IF(Varmblandet!#REF!="","",Varmblandet!#REF!)</f>
        <v>#REF!</v>
      </c>
      <c r="C116" s="51" t="e">
        <f>IF(Varmblandet!#REF!="","",Varmblandet!#REF!)</f>
        <v>#REF!</v>
      </c>
      <c r="D116" s="96"/>
      <c r="E116" s="91"/>
      <c r="J116" s="91"/>
      <c r="O116" s="91"/>
      <c r="T116"/>
    </row>
    <row r="117" spans="1:20" ht="30" customHeight="1" x14ac:dyDescent="0.2">
      <c r="A117" s="21" t="e">
        <f>IF(Varmblandet!#REF!="","",Varmblandet!#REF!)</f>
        <v>#REF!</v>
      </c>
      <c r="B117" s="26" t="e">
        <f>IF(Varmblandet!#REF!="","",Varmblandet!#REF!)</f>
        <v>#REF!</v>
      </c>
      <c r="C117" s="25" t="e">
        <f>IF(Varmblandet!#REF!="","",Varmblandet!#REF!)</f>
        <v>#REF!</v>
      </c>
      <c r="D117" s="96"/>
      <c r="E117" s="91"/>
      <c r="J117" s="91"/>
      <c r="O117" s="91"/>
      <c r="T117"/>
    </row>
    <row r="118" spans="1:20" ht="30" customHeight="1" x14ac:dyDescent="0.2">
      <c r="A118" s="21" t="e">
        <f>IF(Varmblandet!#REF!="","",Varmblandet!#REF!)</f>
        <v>#REF!</v>
      </c>
      <c r="B118" s="30" t="e">
        <f>IF(Varmblandet!#REF!="","",Varmblandet!#REF!)</f>
        <v>#REF!</v>
      </c>
      <c r="C118" s="25" t="e">
        <f>IF(Varmblandet!#REF!="","",Varmblandet!#REF!)</f>
        <v>#REF!</v>
      </c>
      <c r="D118" s="96"/>
      <c r="E118" s="91"/>
      <c r="J118" s="91"/>
      <c r="O118" s="91"/>
      <c r="T118"/>
    </row>
    <row r="119" spans="1:20" ht="30" customHeight="1" x14ac:dyDescent="0.2">
      <c r="A119" s="21" t="e">
        <f>IF(Varmblandet!#REF!="","",Varmblandet!#REF!)</f>
        <v>#REF!</v>
      </c>
      <c r="B119" s="48" t="e">
        <f>IF(Varmblandet!#REF!="","",Varmblandet!#REF!)</f>
        <v>#REF!</v>
      </c>
      <c r="C119" s="25" t="e">
        <f>IF(Varmblandet!#REF!="","",Varmblandet!#REF!)</f>
        <v>#REF!</v>
      </c>
      <c r="D119" s="96"/>
      <c r="E119" s="91"/>
      <c r="J119" s="91"/>
      <c r="O119" s="91"/>
      <c r="T119"/>
    </row>
    <row r="120" spans="1:20" ht="30" customHeight="1" x14ac:dyDescent="0.2">
      <c r="A120" s="21" t="e">
        <f>IF(Varmblandet!#REF!="","",Varmblandet!#REF!)</f>
        <v>#REF!</v>
      </c>
      <c r="B120" s="30" t="e">
        <f>IF(Varmblandet!#REF!="","",Varmblandet!#REF!)</f>
        <v>#REF!</v>
      </c>
      <c r="C120" s="25" t="e">
        <f>IF(Varmblandet!#REF!="","",Varmblandet!#REF!)</f>
        <v>#REF!</v>
      </c>
      <c r="D120" s="96"/>
      <c r="E120" s="91"/>
      <c r="J120" s="91"/>
      <c r="O120" s="91"/>
    </row>
    <row r="121" spans="1:20" ht="30" customHeight="1" x14ac:dyDescent="0.2">
      <c r="A121"/>
      <c r="B121"/>
      <c r="C121"/>
      <c r="D121"/>
      <c r="E121" s="91"/>
      <c r="J121" s="91"/>
      <c r="O121" s="91"/>
    </row>
    <row r="122" spans="1:20" ht="30" customHeight="1" x14ac:dyDescent="0.2">
      <c r="A122"/>
      <c r="B122"/>
      <c r="C122"/>
      <c r="D122"/>
      <c r="E122" s="91"/>
      <c r="J122" s="91"/>
      <c r="O122" s="91"/>
    </row>
    <row r="123" spans="1:20" ht="30" customHeight="1" x14ac:dyDescent="0.2">
      <c r="A123"/>
      <c r="B123"/>
      <c r="C123"/>
      <c r="D123"/>
      <c r="E123" s="91"/>
      <c r="J123" s="91"/>
      <c r="O123" s="91"/>
    </row>
    <row r="124" spans="1:20" ht="30" customHeight="1" x14ac:dyDescent="0.2">
      <c r="A124"/>
      <c r="B124"/>
      <c r="C124"/>
      <c r="D124"/>
      <c r="E124" s="91"/>
      <c r="J124" s="91"/>
      <c r="O124" s="91"/>
    </row>
    <row r="125" spans="1:20" ht="30" customHeight="1" x14ac:dyDescent="0.2">
      <c r="A125"/>
      <c r="B125"/>
      <c r="C125"/>
      <c r="D125"/>
      <c r="E125" s="91"/>
      <c r="J125" s="91"/>
      <c r="O125" s="91"/>
    </row>
    <row r="126" spans="1:20" ht="30" customHeight="1" x14ac:dyDescent="0.2">
      <c r="A126"/>
      <c r="B126"/>
      <c r="C126"/>
      <c r="D126"/>
      <c r="E126" s="91"/>
      <c r="J126" s="91"/>
      <c r="O126" s="91"/>
    </row>
    <row r="127" spans="1:20" ht="30" customHeight="1" x14ac:dyDescent="0.2">
      <c r="A127"/>
      <c r="B127"/>
      <c r="C127"/>
      <c r="D127"/>
      <c r="E127" s="91"/>
      <c r="J127" s="91"/>
      <c r="O127" s="91"/>
    </row>
    <row r="128" spans="1:20" ht="30" customHeight="1" x14ac:dyDescent="0.2">
      <c r="A128"/>
      <c r="B128"/>
      <c r="C128"/>
      <c r="D128"/>
      <c r="E128" s="91"/>
      <c r="J128" s="91"/>
      <c r="O128" s="91"/>
    </row>
    <row r="129" spans="1:15" ht="30" customHeight="1" x14ac:dyDescent="0.2">
      <c r="A129"/>
      <c r="B129"/>
      <c r="C129"/>
      <c r="D129"/>
      <c r="E129" s="91"/>
      <c r="J129" s="91"/>
      <c r="O129" s="91"/>
    </row>
    <row r="130" spans="1:15" ht="30" customHeight="1" x14ac:dyDescent="0.2">
      <c r="A130"/>
      <c r="B130"/>
      <c r="C130"/>
      <c r="D130"/>
      <c r="E130" s="91"/>
      <c r="J130" s="91"/>
      <c r="O130" s="91"/>
    </row>
    <row r="131" spans="1:15" ht="30" customHeight="1" x14ac:dyDescent="0.2">
      <c r="A131"/>
      <c r="B131"/>
      <c r="C131"/>
      <c r="D131"/>
      <c r="E131" s="91"/>
      <c r="J131" s="91"/>
      <c r="O131" s="91"/>
    </row>
    <row r="132" spans="1:15" ht="30" customHeight="1" x14ac:dyDescent="0.2">
      <c r="A132"/>
      <c r="B132"/>
      <c r="C132"/>
      <c r="D132"/>
      <c r="E132" s="91"/>
      <c r="J132" s="91"/>
      <c r="O132" s="91"/>
    </row>
    <row r="133" spans="1:15" ht="30" customHeight="1" x14ac:dyDescent="0.2">
      <c r="A133"/>
      <c r="B133"/>
      <c r="C133"/>
      <c r="D133"/>
      <c r="E133" s="91"/>
      <c r="J133" s="91"/>
      <c r="O133" s="91"/>
    </row>
    <row r="134" spans="1:15" ht="30" customHeight="1" x14ac:dyDescent="0.2">
      <c r="A134"/>
      <c r="B134"/>
      <c r="C134"/>
      <c r="D134"/>
      <c r="E134" s="91"/>
      <c r="J134" s="91"/>
      <c r="O134" s="91"/>
    </row>
    <row r="135" spans="1:15" ht="30" customHeight="1" x14ac:dyDescent="0.2">
      <c r="A135"/>
      <c r="B135"/>
      <c r="C135"/>
      <c r="D135"/>
      <c r="E135" s="91"/>
      <c r="J135" s="91"/>
      <c r="O135" s="91"/>
    </row>
    <row r="136" spans="1:15" ht="30" customHeight="1" x14ac:dyDescent="0.2">
      <c r="A136"/>
      <c r="B136"/>
      <c r="C136"/>
      <c r="D136"/>
      <c r="E136" s="91"/>
      <c r="J136" s="91"/>
      <c r="O136" s="91"/>
    </row>
    <row r="137" spans="1:15" ht="30" customHeight="1" x14ac:dyDescent="0.2">
      <c r="A137"/>
      <c r="B137"/>
      <c r="C137"/>
      <c r="D137"/>
      <c r="E137" s="91"/>
      <c r="J137" s="91"/>
      <c r="O137" s="91"/>
    </row>
    <row r="138" spans="1:15" ht="30" customHeight="1" x14ac:dyDescent="0.2">
      <c r="A138"/>
      <c r="B138"/>
      <c r="C138"/>
      <c r="D138"/>
      <c r="E138" s="91"/>
      <c r="J138" s="91"/>
      <c r="O138" s="91"/>
    </row>
    <row r="139" spans="1:15" ht="30" customHeight="1" x14ac:dyDescent="0.2">
      <c r="A139"/>
      <c r="B139"/>
      <c r="C139"/>
      <c r="D139"/>
      <c r="E139" s="91"/>
      <c r="J139" s="91"/>
      <c r="O139" s="91"/>
    </row>
    <row r="140" spans="1:15" ht="30" customHeight="1" x14ac:dyDescent="0.2">
      <c r="A140"/>
      <c r="B140"/>
      <c r="C140"/>
      <c r="D140"/>
      <c r="E140" s="91"/>
      <c r="J140" s="91"/>
      <c r="O140" s="91"/>
    </row>
    <row r="141" spans="1:15" ht="30" customHeight="1" x14ac:dyDescent="0.2">
      <c r="A141"/>
      <c r="B141"/>
      <c r="C141"/>
      <c r="D141"/>
      <c r="E141" s="91"/>
      <c r="J141" s="91"/>
      <c r="O141" s="91"/>
    </row>
    <row r="142" spans="1:15" ht="30" customHeight="1" x14ac:dyDescent="0.2">
      <c r="A142"/>
      <c r="B142"/>
      <c r="C142"/>
      <c r="D142"/>
      <c r="E142" s="91"/>
      <c r="J142" s="91"/>
      <c r="O142" s="91"/>
    </row>
    <row r="143" spans="1:15" ht="30" customHeight="1" x14ac:dyDescent="0.2">
      <c r="A143"/>
      <c r="B143"/>
      <c r="C143"/>
      <c r="D143"/>
      <c r="E143" s="91"/>
      <c r="J143" s="91"/>
      <c r="O143" s="91"/>
    </row>
    <row r="144" spans="1:15" ht="30" customHeight="1" x14ac:dyDescent="0.2">
      <c r="A144"/>
      <c r="B144"/>
      <c r="C144"/>
      <c r="D144"/>
      <c r="E144" s="91"/>
      <c r="J144" s="91"/>
      <c r="O144" s="91"/>
    </row>
    <row r="145" spans="1:15" ht="30" customHeight="1" x14ac:dyDescent="0.2">
      <c r="A145"/>
      <c r="B145"/>
      <c r="C145"/>
      <c r="D145"/>
      <c r="E145" s="91"/>
      <c r="J145" s="91"/>
      <c r="O145" s="91"/>
    </row>
    <row r="146" spans="1:15" ht="30" customHeight="1" x14ac:dyDescent="0.2">
      <c r="A146"/>
      <c r="B146"/>
      <c r="C146"/>
      <c r="D146"/>
      <c r="E146" s="91"/>
      <c r="J146" s="91"/>
      <c r="O146" s="91"/>
    </row>
    <row r="147" spans="1:15" ht="30" customHeight="1" x14ac:dyDescent="0.2">
      <c r="A147"/>
      <c r="B147"/>
      <c r="C147"/>
      <c r="D147"/>
      <c r="E147" s="91"/>
      <c r="J147" s="91"/>
      <c r="O147" s="91"/>
    </row>
    <row r="148" spans="1:15" ht="30" customHeight="1" x14ac:dyDescent="0.2">
      <c r="A148"/>
      <c r="B148"/>
      <c r="C148"/>
      <c r="D148"/>
      <c r="E148" s="91"/>
      <c r="J148" s="91"/>
      <c r="O148" s="91"/>
    </row>
    <row r="149" spans="1:15" ht="30" customHeight="1" x14ac:dyDescent="0.2">
      <c r="A149"/>
      <c r="B149"/>
      <c r="C149"/>
      <c r="D149"/>
      <c r="E149" s="91"/>
      <c r="J149" s="91"/>
      <c r="O149" s="91"/>
    </row>
    <row r="150" spans="1:15" ht="30" customHeight="1" x14ac:dyDescent="0.2">
      <c r="A150"/>
      <c r="B150"/>
      <c r="C150"/>
      <c r="D150"/>
      <c r="E150" s="91"/>
      <c r="J150" s="91"/>
      <c r="O150" s="91"/>
    </row>
    <row r="151" spans="1:15" ht="30" customHeight="1" x14ac:dyDescent="0.2">
      <c r="A151"/>
      <c r="B151"/>
      <c r="C151"/>
      <c r="D151"/>
      <c r="E151" s="91"/>
      <c r="J151" s="91"/>
      <c r="O151" s="91"/>
    </row>
    <row r="152" spans="1:15" ht="30" customHeight="1" x14ac:dyDescent="0.2">
      <c r="A152"/>
      <c r="B152"/>
      <c r="C152"/>
      <c r="D152"/>
      <c r="E152" s="91"/>
      <c r="J152" s="91"/>
      <c r="O152" s="91"/>
    </row>
    <row r="153" spans="1:15" ht="30" customHeight="1" x14ac:dyDescent="0.2">
      <c r="A153"/>
      <c r="B153"/>
      <c r="C153"/>
      <c r="D153"/>
      <c r="E153" s="91"/>
      <c r="J153" s="91"/>
      <c r="O153" s="91"/>
    </row>
    <row r="154" spans="1:15" ht="30" customHeight="1" x14ac:dyDescent="0.2">
      <c r="A154"/>
      <c r="B154"/>
      <c r="C154"/>
      <c r="D154"/>
      <c r="E154" s="91"/>
      <c r="J154" s="91"/>
      <c r="O154" s="91"/>
    </row>
    <row r="155" spans="1:15" ht="30" customHeight="1" x14ac:dyDescent="0.2">
      <c r="A155"/>
      <c r="B155"/>
      <c r="C155"/>
      <c r="D155"/>
      <c r="E155" s="91"/>
      <c r="J155" s="91"/>
      <c r="O155" s="91"/>
    </row>
    <row r="156" spans="1:15" ht="30" customHeight="1" x14ac:dyDescent="0.2">
      <c r="A156"/>
      <c r="B156"/>
      <c r="C156"/>
      <c r="D156"/>
      <c r="E156" s="91"/>
      <c r="J156" s="91"/>
      <c r="O156" s="91"/>
    </row>
    <row r="157" spans="1:15" ht="30" customHeight="1" x14ac:dyDescent="0.2">
      <c r="A157"/>
      <c r="B157"/>
      <c r="C157"/>
      <c r="D157"/>
      <c r="E157" s="91"/>
      <c r="J157" s="91"/>
      <c r="O157" s="91"/>
    </row>
    <row r="158" spans="1:15" ht="30" customHeight="1" x14ac:dyDescent="0.2">
      <c r="A158"/>
      <c r="B158"/>
      <c r="C158"/>
      <c r="D158"/>
      <c r="E158" s="91"/>
      <c r="J158" s="91"/>
      <c r="O158" s="91"/>
    </row>
    <row r="159" spans="1:15" ht="30" customHeight="1" x14ac:dyDescent="0.2">
      <c r="A159"/>
      <c r="B159"/>
      <c r="C159"/>
      <c r="D159"/>
      <c r="E159" s="91"/>
      <c r="J159" s="91"/>
      <c r="O159" s="91"/>
    </row>
    <row r="160" spans="1:15" ht="30" customHeight="1" x14ac:dyDescent="0.2">
      <c r="A160"/>
      <c r="B160"/>
      <c r="C160"/>
      <c r="D160"/>
      <c r="E160" s="91"/>
      <c r="J160" s="91"/>
      <c r="O160" s="91"/>
    </row>
    <row r="161" spans="1:15" ht="30" customHeight="1" x14ac:dyDescent="0.2">
      <c r="A161"/>
      <c r="B161"/>
      <c r="C161"/>
      <c r="D161"/>
      <c r="E161" s="91"/>
      <c r="J161" s="91"/>
      <c r="O161" s="91"/>
    </row>
    <row r="162" spans="1:15" ht="30" customHeight="1" x14ac:dyDescent="0.2">
      <c r="A162"/>
      <c r="B162"/>
      <c r="C162"/>
      <c r="D162"/>
      <c r="E162" s="91"/>
      <c r="J162" s="91"/>
      <c r="O162" s="91"/>
    </row>
    <row r="163" spans="1:15" ht="30" customHeight="1" x14ac:dyDescent="0.2">
      <c r="A163"/>
      <c r="B163"/>
      <c r="C163"/>
      <c r="D163"/>
      <c r="E163" s="91"/>
      <c r="J163" s="91"/>
      <c r="O163" s="91"/>
    </row>
    <row r="164" spans="1:15" ht="30" customHeight="1" x14ac:dyDescent="0.2">
      <c r="A164"/>
      <c r="B164"/>
      <c r="C164"/>
      <c r="D164"/>
      <c r="E164" s="91"/>
      <c r="J164" s="91"/>
      <c r="O164" s="91"/>
    </row>
    <row r="165" spans="1:15" ht="30" customHeight="1" x14ac:dyDescent="0.2">
      <c r="A165"/>
      <c r="B165"/>
      <c r="C165"/>
      <c r="D165"/>
      <c r="E165" s="91"/>
      <c r="J165" s="91"/>
      <c r="O165" s="91"/>
    </row>
    <row r="166" spans="1:15" ht="30" customHeight="1" x14ac:dyDescent="0.2">
      <c r="A166"/>
      <c r="B166"/>
      <c r="C166"/>
      <c r="D166"/>
      <c r="E166" s="91"/>
      <c r="J166" s="91"/>
      <c r="O166" s="91"/>
    </row>
    <row r="167" spans="1:15" ht="30" customHeight="1" x14ac:dyDescent="0.2">
      <c r="A167"/>
      <c r="B167"/>
      <c r="C167"/>
      <c r="D167"/>
      <c r="E167" s="91"/>
      <c r="J167" s="91"/>
      <c r="O167" s="91"/>
    </row>
    <row r="168" spans="1:15" ht="30" customHeight="1" x14ac:dyDescent="0.2">
      <c r="A168"/>
      <c r="B168"/>
      <c r="C168"/>
      <c r="D168"/>
      <c r="E168" s="91"/>
      <c r="J168" s="91"/>
      <c r="O168" s="91"/>
    </row>
    <row r="169" spans="1:15" ht="30" customHeight="1" x14ac:dyDescent="0.2">
      <c r="A169"/>
      <c r="B169"/>
      <c r="C169"/>
      <c r="D169"/>
      <c r="E169" s="91"/>
      <c r="J169" s="91"/>
      <c r="O169" s="91"/>
    </row>
    <row r="170" spans="1:15" ht="30" customHeight="1" x14ac:dyDescent="0.2">
      <c r="A170"/>
      <c r="B170"/>
      <c r="C170"/>
      <c r="D170"/>
      <c r="E170" s="91"/>
      <c r="J170" s="91"/>
      <c r="O170" s="91"/>
    </row>
    <row r="171" spans="1:15" ht="30" customHeight="1" x14ac:dyDescent="0.2">
      <c r="A171"/>
      <c r="B171"/>
      <c r="C171"/>
      <c r="D171"/>
      <c r="E171" s="91"/>
      <c r="J171" s="91"/>
      <c r="O171" s="91"/>
    </row>
    <row r="172" spans="1:15" ht="30" customHeight="1" x14ac:dyDescent="0.2">
      <c r="A172"/>
      <c r="B172"/>
      <c r="C172"/>
      <c r="D172"/>
      <c r="E172" s="91"/>
      <c r="J172" s="91"/>
      <c r="O172" s="91"/>
    </row>
    <row r="173" spans="1:15" ht="30" customHeight="1" x14ac:dyDescent="0.2">
      <c r="A173"/>
      <c r="B173"/>
      <c r="C173"/>
      <c r="D173"/>
      <c r="E173" s="91"/>
      <c r="J173" s="91"/>
      <c r="O173" s="91"/>
    </row>
    <row r="174" spans="1:15" ht="30" customHeight="1" x14ac:dyDescent="0.2">
      <c r="A174"/>
      <c r="B174"/>
      <c r="C174"/>
      <c r="D174"/>
      <c r="E174" s="91"/>
      <c r="J174" s="91"/>
      <c r="O174" s="91"/>
    </row>
    <row r="175" spans="1:15" ht="30" customHeight="1" x14ac:dyDescent="0.2">
      <c r="A175"/>
      <c r="B175"/>
      <c r="C175"/>
      <c r="D175"/>
      <c r="E175" s="91"/>
      <c r="J175" s="91"/>
      <c r="O175" s="91"/>
    </row>
    <row r="176" spans="1:15" ht="30" customHeight="1" x14ac:dyDescent="0.2">
      <c r="A176"/>
      <c r="B176"/>
      <c r="C176"/>
      <c r="D176"/>
      <c r="E176" s="91"/>
      <c r="J176" s="91"/>
      <c r="O176" s="91"/>
    </row>
    <row r="177" spans="1:15" ht="30" customHeight="1" x14ac:dyDescent="0.2">
      <c r="A177"/>
      <c r="B177"/>
      <c r="C177"/>
      <c r="D177"/>
      <c r="E177" s="91"/>
      <c r="J177" s="91"/>
      <c r="O177" s="91"/>
    </row>
    <row r="178" spans="1:15" ht="30" customHeight="1" x14ac:dyDescent="0.2">
      <c r="A178"/>
      <c r="B178"/>
      <c r="C178"/>
      <c r="D178"/>
      <c r="E178" s="91"/>
      <c r="J178" s="91"/>
      <c r="O178" s="91"/>
    </row>
    <row r="179" spans="1:15" ht="30" customHeight="1" x14ac:dyDescent="0.2">
      <c r="A179"/>
      <c r="B179"/>
      <c r="C179"/>
      <c r="D179"/>
      <c r="E179" s="91"/>
      <c r="J179" s="91"/>
      <c r="O179" s="91"/>
    </row>
    <row r="180" spans="1:15" ht="30" customHeight="1" x14ac:dyDescent="0.2">
      <c r="A180"/>
      <c r="B180"/>
      <c r="C180"/>
      <c r="D180"/>
      <c r="E180" s="91"/>
      <c r="J180" s="91"/>
      <c r="O180" s="91"/>
    </row>
    <row r="181" spans="1:15" ht="30" customHeight="1" x14ac:dyDescent="0.2">
      <c r="A181"/>
      <c r="B181"/>
      <c r="C181"/>
      <c r="D181"/>
      <c r="E181" s="91"/>
      <c r="J181" s="91"/>
      <c r="O181" s="91"/>
    </row>
    <row r="182" spans="1:15" ht="30" customHeight="1" x14ac:dyDescent="0.2">
      <c r="A182"/>
      <c r="B182"/>
      <c r="C182"/>
      <c r="D182"/>
      <c r="E182" s="91"/>
      <c r="J182" s="91"/>
      <c r="O182" s="91"/>
    </row>
    <row r="183" spans="1:15" ht="30" customHeight="1" x14ac:dyDescent="0.2">
      <c r="A183"/>
      <c r="B183"/>
      <c r="C183"/>
      <c r="D183"/>
      <c r="E183" s="91"/>
      <c r="J183" s="91"/>
      <c r="O183" s="91"/>
    </row>
    <row r="184" spans="1:15" ht="30" customHeight="1" x14ac:dyDescent="0.2">
      <c r="A184"/>
      <c r="B184"/>
      <c r="C184"/>
      <c r="D184"/>
      <c r="E184" s="91"/>
      <c r="J184" s="91"/>
      <c r="O184" s="91"/>
    </row>
    <row r="185" spans="1:15" ht="30" customHeight="1" x14ac:dyDescent="0.2">
      <c r="A185"/>
      <c r="B185"/>
      <c r="C185"/>
      <c r="D185"/>
      <c r="E185" s="91"/>
      <c r="J185" s="91"/>
      <c r="O185" s="91"/>
    </row>
    <row r="186" spans="1:15" ht="30" customHeight="1" x14ac:dyDescent="0.2">
      <c r="A186"/>
      <c r="B186"/>
      <c r="C186"/>
      <c r="D186"/>
      <c r="E186" s="91"/>
      <c r="J186" s="91"/>
      <c r="O186" s="91"/>
    </row>
    <row r="187" spans="1:15" ht="30" customHeight="1" x14ac:dyDescent="0.2">
      <c r="A187"/>
      <c r="B187"/>
      <c r="C187"/>
      <c r="D187"/>
      <c r="E187" s="91"/>
      <c r="J187" s="91"/>
      <c r="O187" s="91"/>
    </row>
    <row r="188" spans="1:15" ht="30" customHeight="1" x14ac:dyDescent="0.2">
      <c r="A188"/>
      <c r="B188"/>
      <c r="C188"/>
      <c r="D188"/>
      <c r="E188" s="91"/>
      <c r="J188" s="91"/>
      <c r="O188" s="91"/>
    </row>
    <row r="189" spans="1:15" ht="30" customHeight="1" x14ac:dyDescent="0.2">
      <c r="A189"/>
      <c r="B189"/>
      <c r="C189"/>
      <c r="D189"/>
      <c r="E189" s="91"/>
      <c r="J189" s="91"/>
      <c r="O189" s="91"/>
    </row>
    <row r="190" spans="1:15" ht="30" customHeight="1" x14ac:dyDescent="0.2">
      <c r="A190"/>
      <c r="B190"/>
      <c r="C190"/>
      <c r="D190"/>
      <c r="E190" s="91"/>
      <c r="J190" s="91"/>
      <c r="O190" s="91"/>
    </row>
    <row r="191" spans="1:15" ht="30" customHeight="1" x14ac:dyDescent="0.2">
      <c r="A191"/>
      <c r="B191"/>
      <c r="C191"/>
      <c r="D191"/>
      <c r="E191" s="91"/>
      <c r="J191" s="91"/>
      <c r="O191" s="91"/>
    </row>
    <row r="192" spans="1:15" ht="30" customHeight="1" x14ac:dyDescent="0.2">
      <c r="A192"/>
      <c r="B192"/>
      <c r="C192"/>
      <c r="D192"/>
      <c r="E192" s="91"/>
      <c r="J192" s="91"/>
      <c r="O192" s="91"/>
    </row>
    <row r="193" spans="1:15" ht="30" customHeight="1" x14ac:dyDescent="0.2">
      <c r="A193"/>
      <c r="B193"/>
      <c r="C193"/>
      <c r="D193"/>
      <c r="E193" s="91"/>
      <c r="J193" s="91"/>
      <c r="O193" s="91"/>
    </row>
    <row r="194" spans="1:15" ht="30" customHeight="1" x14ac:dyDescent="0.2">
      <c r="A194"/>
      <c r="B194"/>
      <c r="C194"/>
      <c r="D194"/>
      <c r="E194" s="91"/>
      <c r="J194" s="91"/>
      <c r="O194" s="91"/>
    </row>
    <row r="195" spans="1:15" ht="30" customHeight="1" x14ac:dyDescent="0.2">
      <c r="A195"/>
      <c r="B195"/>
      <c r="C195"/>
      <c r="D195"/>
      <c r="E195" s="91"/>
      <c r="J195" s="91"/>
      <c r="O195" s="91"/>
    </row>
    <row r="196" spans="1:15" ht="30" customHeight="1" x14ac:dyDescent="0.2">
      <c r="A196"/>
      <c r="B196"/>
      <c r="C196"/>
      <c r="D196"/>
      <c r="E196" s="91"/>
      <c r="J196" s="91"/>
      <c r="O196" s="91"/>
    </row>
    <row r="197" spans="1:15" ht="30" customHeight="1" x14ac:dyDescent="0.2">
      <c r="A197"/>
      <c r="B197"/>
      <c r="C197"/>
      <c r="D197"/>
      <c r="E197" s="91"/>
      <c r="J197" s="91"/>
      <c r="O197" s="91"/>
    </row>
    <row r="198" spans="1:15" ht="30" customHeight="1" x14ac:dyDescent="0.2">
      <c r="A198"/>
      <c r="B198"/>
      <c r="C198"/>
      <c r="D198"/>
      <c r="E198" s="91"/>
      <c r="J198" s="91"/>
      <c r="O198" s="91"/>
    </row>
    <row r="199" spans="1:15" ht="30" customHeight="1" x14ac:dyDescent="0.2">
      <c r="A199"/>
      <c r="B199"/>
      <c r="C199"/>
      <c r="D199"/>
      <c r="E199" s="91"/>
      <c r="J199" s="91"/>
      <c r="O199" s="91"/>
    </row>
    <row r="200" spans="1:15" ht="30" customHeight="1" x14ac:dyDescent="0.2">
      <c r="A200"/>
      <c r="B200"/>
      <c r="C200"/>
      <c r="D200"/>
      <c r="E200" s="91"/>
      <c r="J200" s="91"/>
      <c r="O200" s="91"/>
    </row>
    <row r="201" spans="1:15" ht="30" customHeight="1" x14ac:dyDescent="0.2">
      <c r="A201"/>
      <c r="B201"/>
      <c r="C201"/>
      <c r="D201"/>
      <c r="E201" s="91"/>
      <c r="J201" s="91"/>
      <c r="O201" s="91"/>
    </row>
    <row r="202" spans="1:15" ht="30" customHeight="1" x14ac:dyDescent="0.2">
      <c r="A202"/>
      <c r="B202"/>
      <c r="C202"/>
      <c r="D202"/>
      <c r="E202" s="91"/>
      <c r="J202" s="91"/>
      <c r="O202" s="91"/>
    </row>
    <row r="203" spans="1:15" ht="30" customHeight="1" x14ac:dyDescent="0.2">
      <c r="A203"/>
      <c r="B203"/>
      <c r="C203"/>
      <c r="D203"/>
      <c r="E203" s="91"/>
      <c r="J203" s="91"/>
      <c r="O203" s="91"/>
    </row>
    <row r="204" spans="1:15" ht="30" customHeight="1" x14ac:dyDescent="0.2">
      <c r="A204"/>
      <c r="B204"/>
      <c r="C204"/>
      <c r="D204"/>
      <c r="E204" s="91"/>
      <c r="J204" s="91"/>
      <c r="O204" s="91"/>
    </row>
    <row r="205" spans="1:15" ht="30" customHeight="1" x14ac:dyDescent="0.2">
      <c r="A205"/>
      <c r="B205"/>
      <c r="C205"/>
      <c r="D205"/>
      <c r="E205" s="91"/>
      <c r="J205" s="91"/>
      <c r="O205" s="91"/>
    </row>
    <row r="206" spans="1:15" ht="30" customHeight="1" x14ac:dyDescent="0.2">
      <c r="A206"/>
      <c r="B206"/>
      <c r="C206"/>
      <c r="D206"/>
      <c r="E206" s="91"/>
      <c r="J206" s="91"/>
      <c r="O206" s="91"/>
    </row>
    <row r="207" spans="1:15" ht="30" customHeight="1" x14ac:dyDescent="0.2">
      <c r="A207"/>
      <c r="B207"/>
      <c r="C207"/>
      <c r="D207"/>
      <c r="E207" s="91"/>
      <c r="J207" s="91"/>
      <c r="O207" s="91"/>
    </row>
    <row r="208" spans="1:15" ht="30" customHeight="1" x14ac:dyDescent="0.2">
      <c r="A208"/>
      <c r="B208"/>
      <c r="C208"/>
      <c r="D208"/>
      <c r="E208" s="91"/>
      <c r="J208" s="91"/>
      <c r="O208" s="91"/>
    </row>
    <row r="209" spans="1:15" ht="30" customHeight="1" x14ac:dyDescent="0.2">
      <c r="A209"/>
      <c r="B209"/>
      <c r="C209"/>
      <c r="D209"/>
      <c r="E209" s="91"/>
      <c r="J209" s="91"/>
      <c r="O209" s="91"/>
    </row>
    <row r="210" spans="1:15" ht="30" customHeight="1" x14ac:dyDescent="0.2">
      <c r="A210"/>
      <c r="B210"/>
      <c r="C210"/>
      <c r="D210"/>
      <c r="E210" s="91"/>
      <c r="J210" s="91"/>
      <c r="O210" s="91"/>
    </row>
    <row r="211" spans="1:15" ht="30" customHeight="1" x14ac:dyDescent="0.2">
      <c r="A211"/>
      <c r="B211"/>
      <c r="C211"/>
      <c r="D211"/>
      <c r="E211" s="91"/>
      <c r="J211" s="91"/>
      <c r="O211" s="91"/>
    </row>
    <row r="212" spans="1:15" ht="30" customHeight="1" x14ac:dyDescent="0.2">
      <c r="A212"/>
      <c r="B212"/>
      <c r="C212"/>
      <c r="D212"/>
      <c r="E212" s="91"/>
      <c r="J212" s="91"/>
      <c r="O212" s="91"/>
    </row>
    <row r="213" spans="1:15" ht="30" customHeight="1" x14ac:dyDescent="0.2">
      <c r="A213"/>
      <c r="B213"/>
      <c r="C213"/>
      <c r="D213"/>
      <c r="E213" s="91"/>
      <c r="J213" s="91"/>
      <c r="O213" s="91"/>
    </row>
    <row r="214" spans="1:15" ht="30" customHeight="1" x14ac:dyDescent="0.2">
      <c r="A214"/>
      <c r="B214"/>
      <c r="C214"/>
      <c r="D214"/>
      <c r="E214" s="91"/>
      <c r="J214" s="91"/>
      <c r="O214" s="91"/>
    </row>
    <row r="215" spans="1:15" ht="30" customHeight="1" x14ac:dyDescent="0.2">
      <c r="A215"/>
      <c r="B215"/>
      <c r="C215"/>
      <c r="D215"/>
      <c r="E215" s="91"/>
      <c r="J215" s="91"/>
      <c r="O215" s="91"/>
    </row>
    <row r="216" spans="1:15" ht="30" customHeight="1" x14ac:dyDescent="0.2">
      <c r="A216"/>
      <c r="B216"/>
      <c r="C216"/>
      <c r="D216"/>
      <c r="E216" s="91"/>
      <c r="J216" s="91"/>
      <c r="O216" s="91"/>
    </row>
    <row r="217" spans="1:15" ht="30" customHeight="1" x14ac:dyDescent="0.2">
      <c r="A217"/>
      <c r="B217"/>
      <c r="C217"/>
      <c r="D217"/>
      <c r="E217" s="91"/>
      <c r="J217" s="91"/>
      <c r="O217" s="91"/>
    </row>
    <row r="218" spans="1:15" ht="30" customHeight="1" x14ac:dyDescent="0.2">
      <c r="A218"/>
      <c r="B218"/>
      <c r="C218"/>
      <c r="D218"/>
      <c r="E218" s="91"/>
      <c r="J218" s="91"/>
      <c r="O218" s="91"/>
    </row>
    <row r="219" spans="1:15" ht="30" customHeight="1" x14ac:dyDescent="0.2">
      <c r="A219"/>
      <c r="B219"/>
      <c r="C219"/>
      <c r="D219"/>
      <c r="E219" s="91"/>
      <c r="J219" s="91"/>
      <c r="O219" s="91"/>
    </row>
    <row r="220" spans="1:15" ht="30" customHeight="1" x14ac:dyDescent="0.2">
      <c r="A220"/>
      <c r="B220"/>
      <c r="C220"/>
      <c r="D220"/>
      <c r="E220" s="91"/>
      <c r="J220" s="91"/>
      <c r="O220" s="91"/>
    </row>
    <row r="221" spans="1:15" ht="30" customHeight="1" x14ac:dyDescent="0.2">
      <c r="A221"/>
      <c r="B221"/>
      <c r="C221"/>
      <c r="D221"/>
      <c r="E221" s="91"/>
      <c r="J221" s="91"/>
      <c r="O221" s="91"/>
    </row>
    <row r="222" spans="1:15" ht="30" customHeight="1" x14ac:dyDescent="0.2">
      <c r="A222"/>
      <c r="B222"/>
      <c r="C222"/>
      <c r="D222"/>
      <c r="E222" s="91"/>
      <c r="J222" s="91"/>
      <c r="O222" s="91"/>
    </row>
    <row r="223" spans="1:15" ht="30" customHeight="1" x14ac:dyDescent="0.2">
      <c r="A223"/>
      <c r="B223"/>
      <c r="C223"/>
      <c r="D223"/>
      <c r="E223" s="91"/>
      <c r="J223" s="91"/>
      <c r="O223" s="91"/>
    </row>
    <row r="224" spans="1:15" ht="30" customHeight="1" x14ac:dyDescent="0.2">
      <c r="A224"/>
      <c r="B224"/>
      <c r="C224"/>
      <c r="D224"/>
      <c r="E224" s="91"/>
      <c r="J224" s="91"/>
      <c r="O224" s="91"/>
    </row>
    <row r="225" spans="1:15" ht="30" customHeight="1" x14ac:dyDescent="0.2">
      <c r="A225"/>
      <c r="B225"/>
      <c r="C225"/>
      <c r="D225"/>
      <c r="E225" s="91"/>
      <c r="J225" s="91"/>
      <c r="O225" s="91"/>
    </row>
    <row r="226" spans="1:15" ht="30" customHeight="1" x14ac:dyDescent="0.2">
      <c r="A226"/>
      <c r="B226"/>
      <c r="C226"/>
      <c r="D226"/>
      <c r="E226" s="91"/>
      <c r="J226" s="91"/>
      <c r="O226" s="91"/>
    </row>
    <row r="227" spans="1:15" ht="30" customHeight="1" x14ac:dyDescent="0.2">
      <c r="A227"/>
      <c r="B227"/>
      <c r="C227"/>
      <c r="D227"/>
      <c r="E227" s="91"/>
      <c r="J227" s="91"/>
      <c r="O227" s="91"/>
    </row>
    <row r="228" spans="1:15" ht="30" customHeight="1" x14ac:dyDescent="0.2">
      <c r="A228"/>
      <c r="B228"/>
      <c r="C228"/>
      <c r="D228"/>
      <c r="E228" s="91"/>
      <c r="J228" s="91"/>
      <c r="O228" s="91"/>
    </row>
    <row r="229" spans="1:15" ht="30" customHeight="1" x14ac:dyDescent="0.2">
      <c r="A229"/>
      <c r="B229"/>
      <c r="C229"/>
      <c r="D229"/>
      <c r="E229" s="91"/>
      <c r="J229" s="91"/>
      <c r="O229" s="91"/>
    </row>
    <row r="230" spans="1:15" ht="30" customHeight="1" x14ac:dyDescent="0.2">
      <c r="A230"/>
      <c r="B230"/>
      <c r="C230"/>
      <c r="D230"/>
      <c r="E230" s="91"/>
      <c r="J230" s="91"/>
      <c r="O230" s="91"/>
    </row>
    <row r="231" spans="1:15" ht="30" customHeight="1" x14ac:dyDescent="0.2">
      <c r="A231"/>
      <c r="B231"/>
      <c r="C231"/>
      <c r="D231"/>
      <c r="E231" s="91"/>
      <c r="J231" s="91"/>
      <c r="O231" s="91"/>
    </row>
    <row r="232" spans="1:15" ht="30" customHeight="1" x14ac:dyDescent="0.2">
      <c r="A232"/>
      <c r="B232"/>
      <c r="C232"/>
      <c r="D232"/>
      <c r="E232" s="91"/>
      <c r="J232" s="91"/>
      <c r="O232" s="91"/>
    </row>
    <row r="233" spans="1:15" ht="30" customHeight="1" x14ac:dyDescent="0.2">
      <c r="A233"/>
      <c r="B233"/>
      <c r="C233"/>
      <c r="D233"/>
      <c r="E233" s="91"/>
      <c r="J233" s="91"/>
      <c r="O233" s="91"/>
    </row>
    <row r="234" spans="1:15" ht="30" customHeight="1" x14ac:dyDescent="0.2">
      <c r="A234"/>
      <c r="B234"/>
      <c r="C234"/>
      <c r="D234"/>
      <c r="E234" s="91"/>
      <c r="J234" s="91"/>
      <c r="O234" s="91"/>
    </row>
    <row r="235" spans="1:15" ht="30" customHeight="1" x14ac:dyDescent="0.2">
      <c r="A235"/>
      <c r="B235"/>
      <c r="C235"/>
      <c r="D235"/>
      <c r="E235" s="91"/>
      <c r="J235" s="91"/>
      <c r="O235" s="91"/>
    </row>
    <row r="236" spans="1:15" ht="30" customHeight="1" x14ac:dyDescent="0.2">
      <c r="A236"/>
      <c r="B236"/>
      <c r="C236"/>
      <c r="D236"/>
      <c r="E236" s="91"/>
      <c r="J236" s="91"/>
      <c r="O236" s="91"/>
    </row>
    <row r="237" spans="1:15" ht="30" customHeight="1" x14ac:dyDescent="0.2">
      <c r="A237"/>
      <c r="B237"/>
      <c r="C237"/>
      <c r="D237"/>
      <c r="E237" s="91"/>
      <c r="J237" s="91"/>
      <c r="O237" s="91"/>
    </row>
    <row r="238" spans="1:15" ht="30" customHeight="1" x14ac:dyDescent="0.2">
      <c r="A238"/>
      <c r="B238"/>
      <c r="C238"/>
      <c r="D238"/>
      <c r="E238" s="91"/>
      <c r="J238" s="91"/>
      <c r="O238" s="91"/>
    </row>
    <row r="239" spans="1:15" ht="30" customHeight="1" x14ac:dyDescent="0.2">
      <c r="A239"/>
      <c r="B239"/>
      <c r="C239"/>
      <c r="D239"/>
      <c r="E239" s="91"/>
      <c r="J239" s="91"/>
      <c r="O239" s="91"/>
    </row>
    <row r="240" spans="1:15" ht="30" customHeight="1" x14ac:dyDescent="0.2">
      <c r="A240"/>
      <c r="B240"/>
      <c r="C240"/>
      <c r="D240"/>
      <c r="E240" s="91"/>
      <c r="J240" s="91"/>
      <c r="O240" s="91"/>
    </row>
    <row r="241" spans="1:15" ht="30" customHeight="1" x14ac:dyDescent="0.2">
      <c r="A241"/>
      <c r="B241"/>
      <c r="C241"/>
      <c r="D241"/>
      <c r="E241" s="91"/>
      <c r="J241" s="91"/>
      <c r="O241" s="91"/>
    </row>
    <row r="242" spans="1:15" ht="30" customHeight="1" x14ac:dyDescent="0.2">
      <c r="A242"/>
      <c r="B242"/>
      <c r="C242"/>
      <c r="D242"/>
      <c r="E242" s="91"/>
      <c r="J242" s="91"/>
      <c r="O242" s="91"/>
    </row>
    <row r="243" spans="1:15" ht="30" customHeight="1" x14ac:dyDescent="0.2">
      <c r="A243"/>
      <c r="B243"/>
      <c r="C243"/>
      <c r="D243"/>
      <c r="E243" s="91"/>
      <c r="J243" s="91"/>
      <c r="O243" s="91"/>
    </row>
    <row r="244" spans="1:15" ht="30" customHeight="1" x14ac:dyDescent="0.2">
      <c r="A244"/>
      <c r="B244"/>
      <c r="C244"/>
      <c r="D244"/>
      <c r="E244" s="91"/>
      <c r="J244" s="91"/>
      <c r="O244" s="91"/>
    </row>
    <row r="245" spans="1:15" ht="30" customHeight="1" x14ac:dyDescent="0.2">
      <c r="A245"/>
      <c r="B245"/>
      <c r="C245"/>
      <c r="D245"/>
      <c r="E245" s="91"/>
      <c r="J245" s="91"/>
      <c r="O245" s="91"/>
    </row>
    <row r="246" spans="1:15" ht="30" customHeight="1" x14ac:dyDescent="0.2">
      <c r="A246"/>
      <c r="B246"/>
      <c r="C246"/>
      <c r="D246"/>
      <c r="E246" s="91"/>
      <c r="J246" s="91"/>
      <c r="O246" s="91"/>
    </row>
    <row r="247" spans="1:15" ht="30" customHeight="1" x14ac:dyDescent="0.2">
      <c r="A247"/>
      <c r="B247"/>
      <c r="C247"/>
      <c r="D247"/>
      <c r="E247" s="91"/>
      <c r="J247" s="91"/>
      <c r="O247" s="91"/>
    </row>
    <row r="248" spans="1:15" ht="30" customHeight="1" x14ac:dyDescent="0.2">
      <c r="A248"/>
      <c r="B248"/>
      <c r="C248"/>
      <c r="D248"/>
      <c r="E248" s="91"/>
      <c r="J248" s="91"/>
      <c r="O248" s="91"/>
    </row>
    <row r="249" spans="1:15" ht="30" customHeight="1" x14ac:dyDescent="0.2">
      <c r="A249"/>
      <c r="B249"/>
      <c r="C249"/>
      <c r="D249"/>
      <c r="E249" s="91"/>
      <c r="J249" s="91"/>
      <c r="O249" s="91"/>
    </row>
    <row r="250" spans="1:15" ht="30" customHeight="1" x14ac:dyDescent="0.2">
      <c r="A250"/>
      <c r="B250"/>
      <c r="C250"/>
      <c r="D250"/>
      <c r="E250" s="91"/>
      <c r="J250" s="91"/>
      <c r="O250" s="91"/>
    </row>
    <row r="251" spans="1:15" ht="30" customHeight="1" x14ac:dyDescent="0.2">
      <c r="A251"/>
      <c r="B251"/>
      <c r="C251"/>
      <c r="D251"/>
      <c r="E251" s="91"/>
      <c r="J251" s="91"/>
      <c r="O251" s="91"/>
    </row>
    <row r="252" spans="1:15" ht="30" customHeight="1" x14ac:dyDescent="0.2">
      <c r="A252"/>
      <c r="B252"/>
      <c r="C252"/>
      <c r="D252"/>
      <c r="E252" s="91"/>
      <c r="J252" s="91"/>
      <c r="O252" s="91"/>
    </row>
    <row r="253" spans="1:15" ht="30" customHeight="1" x14ac:dyDescent="0.2">
      <c r="A253"/>
      <c r="B253"/>
      <c r="C253"/>
      <c r="D253"/>
      <c r="E253" s="91"/>
      <c r="J253" s="91"/>
      <c r="O253" s="91"/>
    </row>
    <row r="254" spans="1:15" ht="30" customHeight="1" x14ac:dyDescent="0.2">
      <c r="A254"/>
      <c r="B254"/>
      <c r="C254"/>
      <c r="D254"/>
      <c r="E254" s="91"/>
      <c r="J254" s="91"/>
      <c r="O254" s="91"/>
    </row>
    <row r="255" spans="1:15" ht="30" customHeight="1" x14ac:dyDescent="0.2">
      <c r="A255"/>
      <c r="B255"/>
      <c r="C255"/>
      <c r="D255"/>
      <c r="E255" s="91"/>
      <c r="J255" s="91"/>
      <c r="O255" s="91"/>
    </row>
    <row r="256" spans="1:15" ht="30" customHeight="1" x14ac:dyDescent="0.2">
      <c r="A256"/>
      <c r="B256"/>
      <c r="C256"/>
      <c r="D256"/>
      <c r="E256" s="91"/>
      <c r="J256" s="91"/>
      <c r="O256" s="91"/>
    </row>
    <row r="257" spans="1:15" ht="30" customHeight="1" x14ac:dyDescent="0.2">
      <c r="A257"/>
      <c r="B257"/>
      <c r="C257"/>
      <c r="D257"/>
      <c r="E257" s="91"/>
      <c r="J257" s="91"/>
      <c r="O257" s="91"/>
    </row>
    <row r="258" spans="1:15" ht="30" customHeight="1" x14ac:dyDescent="0.2">
      <c r="A258"/>
      <c r="B258"/>
      <c r="C258"/>
      <c r="D258"/>
      <c r="E258" s="91"/>
      <c r="J258" s="91"/>
      <c r="O258" s="91"/>
    </row>
    <row r="259" spans="1:15" ht="30" customHeight="1" x14ac:dyDescent="0.2">
      <c r="A259"/>
      <c r="B259"/>
      <c r="C259"/>
      <c r="D259"/>
      <c r="E259" s="91"/>
      <c r="J259" s="91"/>
      <c r="O259" s="91"/>
    </row>
    <row r="260" spans="1:15" ht="30" customHeight="1" x14ac:dyDescent="0.2">
      <c r="A260"/>
      <c r="B260"/>
      <c r="C260"/>
      <c r="D260"/>
      <c r="E260" s="91"/>
      <c r="J260" s="91"/>
      <c r="O260" s="91"/>
    </row>
    <row r="261" spans="1:15" ht="30" customHeight="1" x14ac:dyDescent="0.2">
      <c r="A261"/>
      <c r="B261"/>
      <c r="C261"/>
      <c r="D261"/>
      <c r="E261" s="91"/>
      <c r="J261" s="91"/>
      <c r="O261" s="91"/>
    </row>
    <row r="262" spans="1:15" ht="30" customHeight="1" x14ac:dyDescent="0.2">
      <c r="A262"/>
      <c r="B262"/>
      <c r="C262"/>
      <c r="D262"/>
      <c r="E262" s="91"/>
      <c r="J262" s="91"/>
      <c r="O262" s="91"/>
    </row>
    <row r="263" spans="1:15" ht="30" customHeight="1" x14ac:dyDescent="0.2">
      <c r="A263"/>
      <c r="B263"/>
      <c r="C263"/>
      <c r="D263"/>
      <c r="E263" s="91"/>
      <c r="J263" s="91"/>
      <c r="O263" s="91"/>
    </row>
    <row r="264" spans="1:15" ht="30" customHeight="1" x14ac:dyDescent="0.2">
      <c r="A264"/>
      <c r="B264"/>
      <c r="C264"/>
      <c r="D264"/>
      <c r="E264" s="91"/>
      <c r="J264" s="91"/>
      <c r="O264" s="91"/>
    </row>
    <row r="265" spans="1:15" ht="30" customHeight="1" x14ac:dyDescent="0.2">
      <c r="A265"/>
      <c r="B265"/>
      <c r="C265"/>
      <c r="D265"/>
      <c r="E265" s="91"/>
      <c r="J265" s="91"/>
      <c r="O265" s="91"/>
    </row>
    <row r="266" spans="1:15" ht="30" customHeight="1" x14ac:dyDescent="0.2">
      <c r="A266"/>
      <c r="B266"/>
      <c r="C266"/>
      <c r="D266"/>
      <c r="E266" s="91"/>
      <c r="J266" s="91"/>
      <c r="O266" s="91"/>
    </row>
    <row r="267" spans="1:15" ht="30" customHeight="1" x14ac:dyDescent="0.2">
      <c r="A267"/>
      <c r="B267"/>
      <c r="C267"/>
      <c r="D267"/>
      <c r="E267" s="91"/>
      <c r="J267" s="91"/>
      <c r="O267" s="91"/>
    </row>
    <row r="268" spans="1:15" ht="30" customHeight="1" x14ac:dyDescent="0.2">
      <c r="A268"/>
      <c r="B268"/>
      <c r="C268"/>
      <c r="D268"/>
      <c r="E268" s="91"/>
      <c r="J268" s="91"/>
      <c r="O268" s="91"/>
    </row>
    <row r="269" spans="1:15" ht="30" customHeight="1" x14ac:dyDescent="0.2">
      <c r="A269"/>
      <c r="B269"/>
      <c r="C269"/>
      <c r="D269"/>
      <c r="E269" s="91"/>
      <c r="J269" s="91"/>
      <c r="O269" s="91"/>
    </row>
    <row r="270" spans="1:15" ht="30" customHeight="1" x14ac:dyDescent="0.2">
      <c r="A270"/>
      <c r="B270"/>
      <c r="C270"/>
      <c r="D270"/>
      <c r="E270" s="91"/>
      <c r="J270" s="91"/>
      <c r="O270" s="91"/>
    </row>
    <row r="271" spans="1:15" ht="30" customHeight="1" x14ac:dyDescent="0.2">
      <c r="A271"/>
      <c r="B271"/>
      <c r="C271"/>
      <c r="D271"/>
      <c r="E271" s="91"/>
      <c r="J271" s="91"/>
      <c r="O271" s="91"/>
    </row>
    <row r="272" spans="1:15" ht="30" customHeight="1" x14ac:dyDescent="0.2">
      <c r="A272"/>
      <c r="B272"/>
      <c r="C272"/>
      <c r="D272"/>
      <c r="E272" s="91"/>
      <c r="J272" s="91"/>
      <c r="O272" s="91"/>
    </row>
    <row r="273" spans="1:15" ht="30" customHeight="1" x14ac:dyDescent="0.2">
      <c r="A273"/>
      <c r="B273"/>
      <c r="C273"/>
      <c r="D273"/>
      <c r="E273" s="91"/>
      <c r="J273" s="91"/>
      <c r="O273" s="91"/>
    </row>
    <row r="274" spans="1:15" ht="30" customHeight="1" x14ac:dyDescent="0.2">
      <c r="A274"/>
      <c r="B274"/>
      <c r="C274"/>
      <c r="D274"/>
      <c r="E274" s="91"/>
      <c r="J274" s="91"/>
      <c r="O274" s="91"/>
    </row>
    <row r="275" spans="1:15" ht="30" customHeight="1" x14ac:dyDescent="0.2">
      <c r="A275"/>
      <c r="B275"/>
      <c r="C275"/>
      <c r="D275"/>
      <c r="E275" s="91"/>
      <c r="J275" s="91"/>
      <c r="O275" s="91"/>
    </row>
    <row r="276" spans="1:15" ht="30" customHeight="1" x14ac:dyDescent="0.2">
      <c r="A276"/>
      <c r="B276"/>
      <c r="C276"/>
      <c r="D276"/>
      <c r="E276" s="91"/>
      <c r="J276" s="91"/>
      <c r="O276" s="91"/>
    </row>
    <row r="277" spans="1:15" ht="30" customHeight="1" x14ac:dyDescent="0.2">
      <c r="A277"/>
      <c r="B277"/>
      <c r="C277"/>
      <c r="D277"/>
      <c r="E277" s="91"/>
      <c r="J277" s="91"/>
      <c r="O277" s="91"/>
    </row>
    <row r="278" spans="1:15" ht="30" customHeight="1" x14ac:dyDescent="0.2">
      <c r="A278"/>
      <c r="B278"/>
      <c r="C278"/>
      <c r="D278"/>
      <c r="E278" s="91"/>
      <c r="J278" s="91"/>
      <c r="O278" s="91"/>
    </row>
    <row r="279" spans="1:15" ht="30" customHeight="1" x14ac:dyDescent="0.2">
      <c r="A279"/>
      <c r="B279"/>
      <c r="C279"/>
      <c r="D279"/>
      <c r="E279" s="91"/>
      <c r="J279" s="91"/>
      <c r="O279" s="91"/>
    </row>
    <row r="280" spans="1:15" ht="30" customHeight="1" x14ac:dyDescent="0.2">
      <c r="A280"/>
      <c r="B280"/>
      <c r="C280"/>
      <c r="D280"/>
      <c r="E280" s="91"/>
      <c r="J280" s="91"/>
      <c r="O280" s="91"/>
    </row>
    <row r="281" spans="1:15" ht="30" customHeight="1" x14ac:dyDescent="0.2">
      <c r="A281"/>
      <c r="B281"/>
      <c r="C281"/>
      <c r="D281"/>
      <c r="E281" s="91"/>
      <c r="J281" s="91"/>
      <c r="O281" s="91"/>
    </row>
    <row r="282" spans="1:15" ht="30" customHeight="1" x14ac:dyDescent="0.2">
      <c r="A282"/>
      <c r="B282"/>
      <c r="C282"/>
      <c r="D282"/>
      <c r="E282" s="91"/>
      <c r="J282" s="91"/>
      <c r="O282" s="91"/>
    </row>
    <row r="283" spans="1:15" ht="30" customHeight="1" x14ac:dyDescent="0.2">
      <c r="A283"/>
      <c r="B283"/>
      <c r="C283"/>
      <c r="D283"/>
      <c r="E283" s="91"/>
      <c r="J283" s="91"/>
      <c r="O283" s="91"/>
    </row>
    <row r="284" spans="1:15" ht="30" customHeight="1" x14ac:dyDescent="0.2">
      <c r="A284"/>
      <c r="B284"/>
      <c r="C284"/>
      <c r="D284"/>
      <c r="E284" s="91"/>
      <c r="J284" s="91"/>
      <c r="O284" s="91"/>
    </row>
    <row r="285" spans="1:15" ht="30" customHeight="1" x14ac:dyDescent="0.2">
      <c r="A285"/>
      <c r="B285"/>
      <c r="C285"/>
      <c r="D285"/>
      <c r="E285" s="91"/>
      <c r="J285" s="91"/>
      <c r="O285" s="91"/>
    </row>
    <row r="286" spans="1:15" ht="30" customHeight="1" x14ac:dyDescent="0.2">
      <c r="A286"/>
      <c r="B286"/>
      <c r="C286"/>
      <c r="D286"/>
      <c r="E286" s="91"/>
      <c r="J286" s="91"/>
      <c r="O286" s="91"/>
    </row>
    <row r="287" spans="1:15" ht="30" customHeight="1" x14ac:dyDescent="0.2">
      <c r="A287"/>
      <c r="B287"/>
      <c r="C287"/>
      <c r="D287"/>
      <c r="E287" s="91"/>
      <c r="J287" s="91"/>
      <c r="O287" s="91"/>
    </row>
    <row r="288" spans="1:15" ht="30" customHeight="1" x14ac:dyDescent="0.2">
      <c r="A288"/>
      <c r="B288"/>
      <c r="C288"/>
      <c r="D288"/>
      <c r="E288" s="91"/>
      <c r="J288" s="91"/>
      <c r="O288" s="91"/>
    </row>
    <row r="289" spans="1:15" ht="30" customHeight="1" x14ac:dyDescent="0.2">
      <c r="A289"/>
      <c r="B289"/>
      <c r="C289"/>
      <c r="D289"/>
      <c r="E289" s="91"/>
      <c r="J289" s="91"/>
      <c r="O289" s="91"/>
    </row>
    <row r="290" spans="1:15" ht="30" customHeight="1" x14ac:dyDescent="0.2">
      <c r="A290"/>
      <c r="B290"/>
      <c r="C290"/>
      <c r="D290"/>
      <c r="E290" s="91"/>
      <c r="J290" s="91"/>
      <c r="O290" s="91"/>
    </row>
    <row r="291" spans="1:15" ht="30" customHeight="1" x14ac:dyDescent="0.2">
      <c r="A291"/>
      <c r="B291"/>
      <c r="C291"/>
      <c r="D291"/>
      <c r="E291" s="91"/>
      <c r="J291" s="91"/>
      <c r="O291" s="91"/>
    </row>
    <row r="292" spans="1:15" ht="30" customHeight="1" x14ac:dyDescent="0.2">
      <c r="A292"/>
      <c r="B292"/>
      <c r="C292"/>
      <c r="D292"/>
      <c r="E292" s="91"/>
      <c r="J292" s="91"/>
      <c r="O292" s="91"/>
    </row>
    <row r="293" spans="1:15" ht="30" customHeight="1" x14ac:dyDescent="0.2">
      <c r="A293"/>
      <c r="B293"/>
      <c r="C293"/>
      <c r="D293"/>
      <c r="E293" s="91"/>
      <c r="J293" s="91"/>
      <c r="O293" s="91"/>
    </row>
    <row r="294" spans="1:15" ht="30" customHeight="1" x14ac:dyDescent="0.2">
      <c r="A294"/>
      <c r="B294"/>
      <c r="C294"/>
      <c r="D294"/>
      <c r="E294" s="91"/>
      <c r="J294" s="91"/>
      <c r="O294" s="91"/>
    </row>
    <row r="295" spans="1:15" ht="30" customHeight="1" x14ac:dyDescent="0.2">
      <c r="A295"/>
      <c r="B295"/>
      <c r="C295"/>
      <c r="D295"/>
      <c r="E295" s="91"/>
      <c r="J295" s="91"/>
      <c r="O295" s="91"/>
    </row>
    <row r="296" spans="1:15" x14ac:dyDescent="0.2">
      <c r="A296"/>
      <c r="B296"/>
      <c r="C296"/>
      <c r="E296" s="91"/>
      <c r="J296" s="91"/>
      <c r="O296" s="91"/>
    </row>
    <row r="297" spans="1:15" x14ac:dyDescent="0.2">
      <c r="A297"/>
      <c r="B297"/>
      <c r="C297"/>
      <c r="E297" s="91"/>
      <c r="J297" s="91"/>
      <c r="O297" s="91"/>
    </row>
    <row r="298" spans="1:15" x14ac:dyDescent="0.2">
      <c r="A298"/>
      <c r="B298"/>
      <c r="C298"/>
      <c r="E298" s="91"/>
      <c r="J298" s="91"/>
      <c r="O298" s="91"/>
    </row>
    <row r="299" spans="1:15" x14ac:dyDescent="0.2">
      <c r="A299"/>
      <c r="B299"/>
      <c r="C299"/>
      <c r="E299" s="91"/>
      <c r="J299" s="91"/>
      <c r="O299" s="91"/>
    </row>
    <row r="300" spans="1:15" x14ac:dyDescent="0.2">
      <c r="A300"/>
      <c r="B300"/>
      <c r="C300"/>
      <c r="E300" s="91"/>
      <c r="J300" s="91"/>
      <c r="O300" s="91"/>
    </row>
    <row r="301" spans="1:15" x14ac:dyDescent="0.2">
      <c r="A301"/>
      <c r="B301"/>
      <c r="C301"/>
      <c r="E301" s="91"/>
      <c r="J301" s="91"/>
      <c r="O301" s="91"/>
    </row>
    <row r="302" spans="1:15" x14ac:dyDescent="0.2">
      <c r="A302"/>
      <c r="B302"/>
      <c r="C302"/>
    </row>
    <row r="303" spans="1:15" x14ac:dyDescent="0.2">
      <c r="A303"/>
      <c r="B303"/>
      <c r="C303"/>
    </row>
    <row r="304" spans="1:15" x14ac:dyDescent="0.2">
      <c r="A304"/>
      <c r="B304"/>
      <c r="C304"/>
    </row>
    <row r="305" spans="1:3" x14ac:dyDescent="0.2">
      <c r="A305"/>
      <c r="B305"/>
      <c r="C305"/>
    </row>
  </sheetData>
  <sheetProtection algorithmName="SHA-512" hashValue="ydR8fxLEXM413LfpuP4gcTq7OBDlGJVk3auxzmwMxE5xwTDqC15hrQ+RmVOoBRwp8ifoYmqeoxHbGQE6b1hu/A==" saltValue="q/o64fdQpC8fDOW98Ii91A==" spinCount="100000" sheet="1" objects="1" scenarios="1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T305"/>
  <sheetViews>
    <sheetView workbookViewId="0"/>
  </sheetViews>
  <sheetFormatPr defaultColWidth="9.140625" defaultRowHeight="12.75" x14ac:dyDescent="0.2"/>
  <cols>
    <col min="1" max="1" width="7" style="11" customWidth="1"/>
    <col min="2" max="2" width="36.7109375" style="1" customWidth="1"/>
    <col min="3" max="3" width="10.7109375" style="1" customWidth="1"/>
    <col min="4" max="4" width="14.7109375" style="1" customWidth="1"/>
    <col min="5" max="5" width="3.5703125" style="90" customWidth="1"/>
    <col min="6" max="6" width="7" customWidth="1"/>
    <col min="7" max="7" width="36.7109375" customWidth="1"/>
    <col min="8" max="8" width="10.7109375" customWidth="1"/>
    <col min="9" max="9" width="14.7109375" customWidth="1"/>
    <col min="10" max="10" width="3.5703125" style="90" customWidth="1"/>
    <col min="11" max="11" width="7" customWidth="1"/>
    <col min="12" max="12" width="36.7109375" customWidth="1"/>
    <col min="13" max="13" width="10.7109375" customWidth="1"/>
    <col min="14" max="14" width="14.7109375" customWidth="1"/>
    <col min="15" max="15" width="3.5703125" style="90" customWidth="1"/>
    <col min="16" max="16" width="7" customWidth="1"/>
    <col min="17" max="17" width="36.7109375" customWidth="1"/>
    <col min="18" max="18" width="10.7109375" customWidth="1"/>
    <col min="19" max="19" width="14.7109375" customWidth="1"/>
    <col min="20" max="16384" width="9.140625" style="1"/>
  </cols>
  <sheetData>
    <row r="1" spans="1:19" ht="15" x14ac:dyDescent="0.2">
      <c r="A1" s="3" t="s">
        <v>42</v>
      </c>
      <c r="F1" s="3"/>
      <c r="G1" s="1"/>
      <c r="H1" s="1"/>
      <c r="I1" s="1"/>
      <c r="K1" s="3"/>
      <c r="L1" s="1"/>
      <c r="M1" s="1"/>
      <c r="N1" s="1"/>
      <c r="P1" s="3"/>
      <c r="Q1" s="1"/>
      <c r="R1" s="1"/>
      <c r="S1" s="1"/>
    </row>
    <row r="2" spans="1:19" x14ac:dyDescent="0.2">
      <c r="F2" s="11"/>
      <c r="G2" s="1"/>
      <c r="H2" s="1"/>
      <c r="I2" s="1"/>
      <c r="K2" s="11"/>
      <c r="L2" s="1"/>
      <c r="M2" s="1"/>
      <c r="N2" s="1"/>
      <c r="P2" s="11"/>
      <c r="Q2" s="1"/>
      <c r="R2" s="1"/>
      <c r="S2" s="1"/>
    </row>
    <row r="3" spans="1:19" s="2" customFormat="1" ht="15" x14ac:dyDescent="0.2">
      <c r="A3" s="3"/>
      <c r="B3" s="3"/>
      <c r="C3" s="3"/>
      <c r="D3" s="3"/>
      <c r="E3" s="92"/>
      <c r="F3" s="3"/>
      <c r="G3" s="3"/>
      <c r="H3" s="3"/>
      <c r="I3" s="3"/>
      <c r="J3" s="92"/>
      <c r="K3" s="3"/>
      <c r="L3" s="3"/>
      <c r="M3" s="3"/>
      <c r="N3" s="3"/>
      <c r="O3" s="92"/>
      <c r="P3" s="3"/>
      <c r="Q3" s="3"/>
      <c r="R3" s="3"/>
      <c r="S3" s="3"/>
    </row>
    <row r="4" spans="1:19" s="2" customFormat="1" ht="15" x14ac:dyDescent="0.2">
      <c r="A4" s="3" t="e">
        <f>IF(#REF!="","",#REF!)</f>
        <v>#REF!</v>
      </c>
      <c r="B4" s="3"/>
      <c r="C4" s="3"/>
      <c r="D4" s="3"/>
      <c r="E4" s="92"/>
      <c r="F4" s="3" t="str">
        <f>IF(Tillægsarbejder!A4="","",Tillægsarbejder!A4)</f>
        <v/>
      </c>
      <c r="G4" s="3"/>
      <c r="H4" s="3"/>
      <c r="I4" s="3"/>
      <c r="J4" s="92"/>
      <c r="K4" s="3"/>
      <c r="L4" s="3"/>
      <c r="M4" s="3"/>
      <c r="N4" s="3"/>
      <c r="O4" s="92"/>
      <c r="P4" s="3"/>
      <c r="Q4" s="3"/>
      <c r="R4" s="3"/>
      <c r="S4" s="3"/>
    </row>
    <row r="5" spans="1:19" s="2" customFormat="1" ht="15" x14ac:dyDescent="0.2">
      <c r="A5" s="3" t="str">
        <f>IF(Varmblandet!A5:F5="","",Varmblandet!A5)</f>
        <v>Varmblandet asfalt</v>
      </c>
      <c r="B5" s="3"/>
      <c r="C5" s="3"/>
      <c r="D5" s="3"/>
      <c r="E5" s="92"/>
      <c r="F5" s="3" t="e">
        <f>IF(#REF!="","",#REF!)</f>
        <v>#REF!</v>
      </c>
      <c r="G5" s="3"/>
      <c r="H5" s="3"/>
      <c r="I5" s="3"/>
      <c r="J5" s="92" t="str">
        <f>IF(Varmblandet!J5:O5="","",Varmblandet!J5:O5)</f>
        <v/>
      </c>
      <c r="K5" s="3" t="e">
        <f>IF(#REF!="","",#REF!)</f>
        <v>#REF!</v>
      </c>
      <c r="L5" s="3"/>
      <c r="M5" s="3"/>
      <c r="N5" s="3"/>
      <c r="O5" s="92"/>
      <c r="P5" s="3" t="str">
        <f>IF(Tillægsarbejder!A5="","",Tillægsarbejder!A5)</f>
        <v>Tillægsarbejder</v>
      </c>
      <c r="Q5" s="3"/>
      <c r="R5" s="3"/>
      <c r="S5" s="3"/>
    </row>
    <row r="6" spans="1:19" s="2" customFormat="1" ht="31.5" customHeight="1" x14ac:dyDescent="0.2">
      <c r="A6"/>
      <c r="B6"/>
      <c r="C6"/>
      <c r="D6"/>
      <c r="E6" s="91"/>
      <c r="F6" t="str">
        <f>IF(Tillægsarbejder!A6="","",Tillægsarbejder!A6)</f>
        <v/>
      </c>
      <c r="G6" t="str">
        <f>IF(Tillægsarbejder!B6="","",Tillægsarbejder!B6)</f>
        <v/>
      </c>
      <c r="H6" t="str">
        <f>IF(Tillægsarbejder!C6="","",Tillægsarbejder!C6)</f>
        <v/>
      </c>
      <c r="I6" t="str">
        <f>IF(Tillægsarbejder!D6="","",Tillægsarbejder!D6)</f>
        <v/>
      </c>
      <c r="J6" s="91"/>
      <c r="K6" t="e">
        <f>IF(#REF!="","",#REF!)</f>
        <v>#REF!</v>
      </c>
      <c r="L6"/>
      <c r="M6"/>
      <c r="N6"/>
      <c r="O6" s="91"/>
      <c r="P6" s="3" t="str">
        <f>IF(Tillægsarbejder!A6="","",Tillægsarbejder!A6)</f>
        <v/>
      </c>
      <c r="Q6"/>
      <c r="R6"/>
      <c r="S6"/>
    </row>
    <row r="7" spans="1:19" s="5" customFormat="1" ht="15.75" x14ac:dyDescent="0.2">
      <c r="A7" s="72" t="str">
        <f>IF(Varmblandet!A7="","",Varmblandet!A7)</f>
        <v>Pos.</v>
      </c>
      <c r="B7" s="58" t="str">
        <f>IF(Varmblandet!B7="","",Varmblandet!B7)</f>
        <v>Arbejde</v>
      </c>
      <c r="C7" s="58" t="str">
        <f>IF(Varmblandet!C7="","",Varmblandet!C7)</f>
        <v>Enhed</v>
      </c>
      <c r="D7" s="88" t="str">
        <f>IF(Varmblandet!D7="","",Varmblandet!D7)</f>
        <v>Mængde</v>
      </c>
      <c r="E7" s="91"/>
      <c r="F7" s="72" t="e">
        <f>IF(#REF!="","",#REF!)</f>
        <v>#REF!</v>
      </c>
      <c r="G7" s="58" t="e">
        <f>IF(#REF!="","",#REF!)</f>
        <v>#REF!</v>
      </c>
      <c r="H7" s="58" t="e">
        <f>IF(#REF!="","",#REF!)</f>
        <v>#REF!</v>
      </c>
      <c r="I7" s="88" t="e">
        <f>IF(#REF!="","",#REF!)</f>
        <v>#REF!</v>
      </c>
      <c r="J7" s="91"/>
      <c r="K7" s="72" t="e">
        <f>IF(#REF!="","",#REF!)</f>
        <v>#REF!</v>
      </c>
      <c r="L7" s="58" t="e">
        <f>IF(#REF!="","",#REF!)</f>
        <v>#REF!</v>
      </c>
      <c r="M7" s="58" t="e">
        <f>IF(#REF!="","",#REF!)</f>
        <v>#REF!</v>
      </c>
      <c r="N7" s="88" t="e">
        <f>IF(#REF!="","",#REF!)</f>
        <v>#REF!</v>
      </c>
      <c r="O7" s="91"/>
      <c r="P7" s="72" t="str">
        <f>IF(Tillægsarbejder!A7="","",Tillægsarbejder!A7)</f>
        <v>Pos.</v>
      </c>
      <c r="Q7" s="58" t="str">
        <f>IF(Tillægsarbejder!B7="","",Tillægsarbejder!B7)</f>
        <v>Arbejde</v>
      </c>
      <c r="R7" s="58" t="str">
        <f>IF(Tillægsarbejder!C7="","",Tillægsarbejder!C7)</f>
        <v>Enhed</v>
      </c>
      <c r="S7" s="88" t="str">
        <f>IF(Tillægsarbejder!D7="","",Tillægsarbejder!D7)</f>
        <v>Mængde</v>
      </c>
    </row>
    <row r="8" spans="1:19" s="5" customFormat="1" ht="16.5" thickBot="1" x14ac:dyDescent="0.25">
      <c r="A8" s="74" t="str">
        <f>IF(Varmblandet!A8="","",Varmblandet!A8)</f>
        <v/>
      </c>
      <c r="B8" s="60" t="str">
        <f>IF(Varmblandet!B8="","",Varmblandet!B8)</f>
        <v/>
      </c>
      <c r="C8" s="60" t="str">
        <f>IF(Varmblandet!C8="","",Varmblandet!C8)</f>
        <v/>
      </c>
      <c r="D8" s="89" t="str">
        <f>IF(Varmblandet!D8="","",Varmblandet!D8)</f>
        <v/>
      </c>
      <c r="E8" s="91"/>
      <c r="F8" s="74" t="e">
        <f>IF(#REF!="","",#REF!)</f>
        <v>#REF!</v>
      </c>
      <c r="G8" s="60" t="e">
        <f>IF(#REF!="","",#REF!)</f>
        <v>#REF!</v>
      </c>
      <c r="H8" s="60" t="e">
        <f>IF(#REF!="","",#REF!)</f>
        <v>#REF!</v>
      </c>
      <c r="I8" s="89" t="e">
        <f>IF(#REF!="","",#REF!)</f>
        <v>#REF!</v>
      </c>
      <c r="J8" s="91"/>
      <c r="K8" s="74" t="e">
        <f>IF(#REF!="","",#REF!)</f>
        <v>#REF!</v>
      </c>
      <c r="L8" s="60" t="e">
        <f>IF(#REF!="","",#REF!)</f>
        <v>#REF!</v>
      </c>
      <c r="M8" s="60" t="e">
        <f>IF(#REF!="","",#REF!)</f>
        <v>#REF!</v>
      </c>
      <c r="N8" s="89"/>
      <c r="O8" s="91"/>
      <c r="P8" s="74" t="str">
        <f>IF(Tillægsarbejder!A8="","",Tillægsarbejder!A8)</f>
        <v/>
      </c>
      <c r="Q8" s="60" t="str">
        <f>IF(Tillægsarbejder!B8="","",Tillægsarbejder!B8)</f>
        <v/>
      </c>
      <c r="R8" s="60" t="str">
        <f>IF(Tillægsarbejder!C8="","",Tillægsarbejder!C8)</f>
        <v/>
      </c>
      <c r="S8" s="89"/>
    </row>
    <row r="9" spans="1:19" s="5" customFormat="1" ht="30" customHeight="1" x14ac:dyDescent="0.2">
      <c r="A9" s="53" t="str">
        <f>IF(Varmblandet!A9="","",Varmblandet!A9)</f>
        <v/>
      </c>
      <c r="B9" s="61" t="str">
        <f>IF(Varmblandet!B9="","",Varmblandet!B9)</f>
        <v>PA</v>
      </c>
      <c r="C9" s="29" t="str">
        <f>IF(Varmblandet!C9="","",Varmblandet!C9)</f>
        <v/>
      </c>
      <c r="D9" s="95"/>
      <c r="E9" s="91"/>
      <c r="F9" s="21" t="e">
        <f>IF(#REF!="","",#REF!)</f>
        <v>#REF!</v>
      </c>
      <c r="G9" s="56" t="e">
        <f>IF(#REF!="","",#REF!)</f>
        <v>#REF!</v>
      </c>
      <c r="H9" s="25" t="e">
        <f>IF(#REF!="","",#REF!)</f>
        <v>#REF!</v>
      </c>
      <c r="I9" s="97" t="e">
        <f>IF(#REF!="","",#REF!)</f>
        <v>#REF!</v>
      </c>
      <c r="J9" s="91"/>
      <c r="K9" s="66" t="e">
        <f>IF(#REF!="","",#REF!)</f>
        <v>#REF!</v>
      </c>
      <c r="L9" s="33" t="e">
        <f>IF(#REF!="","",#REF!)</f>
        <v>#REF!</v>
      </c>
      <c r="M9" s="6" t="e">
        <f>IF(#REF!="","",#REF!)</f>
        <v>#REF!</v>
      </c>
      <c r="N9" s="95"/>
      <c r="O9" s="91"/>
      <c r="P9" s="52" t="str">
        <f>IF(Tillægsarbejder!A9="","",Tillægsarbejder!A9)</f>
        <v/>
      </c>
      <c r="Q9" s="63" t="str">
        <f>IF(Tillægsarbejder!B9="","",Tillægsarbejder!B9)</f>
        <v>Bindemiddel</v>
      </c>
      <c r="R9" s="51" t="str">
        <f>IF(Tillægsarbejder!C9="","",Tillægsarbejder!C9)</f>
        <v/>
      </c>
      <c r="S9" s="99"/>
    </row>
    <row r="10" spans="1:19" s="5" customFormat="1" ht="30" customHeight="1" x14ac:dyDescent="0.2">
      <c r="A10" s="53" t="str">
        <f>IF(Varmblandet!A10="","",Varmblandet!A10)</f>
        <v/>
      </c>
      <c r="B10" s="54" t="str">
        <f>IF(Varmblandet!B10="","",Varmblandet!B10)</f>
        <v xml:space="preserve">50 kg/m² PA </v>
      </c>
      <c r="C10" s="29" t="str">
        <f>IF(Varmblandet!C10="","",Varmblandet!C10)</f>
        <v/>
      </c>
      <c r="D10" s="95"/>
      <c r="E10" s="91"/>
      <c r="F10" s="21" t="e">
        <f>IF(#REF!="","",#REF!)</f>
        <v>#REF!</v>
      </c>
      <c r="G10" s="26" t="e">
        <f>IF(#REF!="","",#REF!)</f>
        <v>#REF!</v>
      </c>
      <c r="H10" s="25" t="e">
        <f>IF(#REF!="","",#REF!)</f>
        <v>#REF!</v>
      </c>
      <c r="I10" s="97">
        <v>50</v>
      </c>
      <c r="J10" s="91"/>
      <c r="K10" s="52" t="e">
        <f>IF(#REF!="","",#REF!)</f>
        <v>#REF!</v>
      </c>
      <c r="L10" s="24" t="e">
        <f>IF(#REF!="","",#REF!)</f>
        <v>#REF!</v>
      </c>
      <c r="M10" s="51" t="e">
        <f>IF(#REF!="","",#REF!)</f>
        <v>#REF!</v>
      </c>
      <c r="N10" s="96"/>
      <c r="O10" s="91"/>
      <c r="P10" s="21" t="str">
        <f>IF(Tillægsarbejder!A10="","",Tillægsarbejder!A10)</f>
        <v>23.1</v>
      </c>
      <c r="Q10" s="93" t="str">
        <f>IF(Tillægsarbejder!B10="","",Tillægsarbejder!B10)</f>
        <v>Tillæg for polymer modificeret bindemiddel i  varmblandet asfat</v>
      </c>
      <c r="R10" s="51" t="str">
        <f>IF(Tillægsarbejder!C10="","",Tillægsarbejder!C10)</f>
        <v>t</v>
      </c>
      <c r="S10" s="99">
        <v>30000</v>
      </c>
    </row>
    <row r="11" spans="1:19" s="5" customFormat="1" ht="30" customHeight="1" x14ac:dyDescent="0.2">
      <c r="A11" s="53" t="str">
        <f>IF(Varmblandet!A11="","",Varmblandet!A11)</f>
        <v>21.1</v>
      </c>
      <c r="B11" s="26" t="str">
        <f>IF(Varmblandet!B11="","",Varmblandet!B11)</f>
        <v xml:space="preserve">Jobstørrelse 100 - 250 m² </v>
      </c>
      <c r="C11" s="25" t="str">
        <f>IF(Varmblandet!C11="","",Varmblandet!C11)</f>
        <v>m²</v>
      </c>
      <c r="D11" s="96">
        <v>200</v>
      </c>
      <c r="E11" s="91"/>
      <c r="F11" s="21" t="e">
        <f>IF(#REF!="","",#REF!)</f>
        <v>#REF!</v>
      </c>
      <c r="G11" s="27" t="e">
        <f>IF(#REF!="","",#REF!)</f>
        <v>#REF!</v>
      </c>
      <c r="H11" s="25" t="e">
        <f>IF(#REF!="","",#REF!)</f>
        <v>#REF!</v>
      </c>
      <c r="I11" s="97">
        <v>150</v>
      </c>
      <c r="J11" s="91"/>
      <c r="K11" s="52" t="e">
        <f>IF(#REF!="","",#REF!)</f>
        <v>#REF!</v>
      </c>
      <c r="L11" s="26" t="e">
        <f>IF(#REF!="","",#REF!)</f>
        <v>#REF!</v>
      </c>
      <c r="M11" s="25" t="e">
        <f>IF(#REF!="","",#REF!)</f>
        <v>#REF!</v>
      </c>
      <c r="N11" s="96">
        <v>200</v>
      </c>
      <c r="O11" s="91"/>
      <c r="P11" s="21" t="e">
        <f>IF(Tillægsarbejder!#REF!="","",Tillægsarbejder!#REF!)</f>
        <v>#REF!</v>
      </c>
      <c r="Q11" s="81" t="e">
        <f>IF(Tillægsarbejder!#REF!="","",Tillægsarbejder!#REF!)</f>
        <v>#REF!</v>
      </c>
      <c r="R11" s="51" t="e">
        <f>IF(Tillægsarbejder!#REF!="","",Tillægsarbejder!#REF!)</f>
        <v>#REF!</v>
      </c>
      <c r="S11" s="99">
        <v>30000</v>
      </c>
    </row>
    <row r="12" spans="1:19" s="5" customFormat="1" ht="30" customHeight="1" x14ac:dyDescent="0.2">
      <c r="A12" s="21" t="str">
        <f>IF(Varmblandet!A12="","",Varmblandet!A12)</f>
        <v>21.2</v>
      </c>
      <c r="B12" s="26" t="str">
        <f>IF(Varmblandet!B12="","",Varmblandet!B12)</f>
        <v xml:space="preserve">Jobstørrelse 250 - 500 m² </v>
      </c>
      <c r="C12" s="25" t="str">
        <f>IF(Varmblandet!C12="","",Varmblandet!C12)</f>
        <v>m²</v>
      </c>
      <c r="D12" s="96">
        <v>500</v>
      </c>
      <c r="E12" s="91"/>
      <c r="F12" s="21" t="e">
        <f>IF(#REF!="","",#REF!)</f>
        <v>#REF!</v>
      </c>
      <c r="G12" s="27" t="e">
        <f>IF(#REF!="","",#REF!)</f>
        <v>#REF!</v>
      </c>
      <c r="H12" s="25" t="e">
        <f>IF(#REF!="","",#REF!)</f>
        <v>#REF!</v>
      </c>
      <c r="I12" s="97">
        <v>500</v>
      </c>
      <c r="J12" s="91"/>
      <c r="K12" s="21" t="e">
        <f>IF(#REF!="","",#REF!)</f>
        <v>#REF!</v>
      </c>
      <c r="L12" s="26" t="e">
        <f>IF(#REF!="","",#REF!)</f>
        <v>#REF!</v>
      </c>
      <c r="M12" s="25" t="e">
        <f>IF(#REF!="","",#REF!)</f>
        <v>#REF!</v>
      </c>
      <c r="N12" s="96">
        <v>500</v>
      </c>
      <c r="O12" s="91"/>
      <c r="P12" s="21" t="e">
        <f>IF(Tillægsarbejder!#REF!="","",Tillægsarbejder!#REF!)</f>
        <v>#REF!</v>
      </c>
      <c r="Q12" s="82" t="e">
        <f>IF(Tillægsarbejder!#REF!="","",Tillægsarbejder!#REF!)</f>
        <v>#REF!</v>
      </c>
      <c r="R12" s="51" t="e">
        <f>IF(Tillægsarbejder!#REF!="","",Tillægsarbejder!#REF!)</f>
        <v>#REF!</v>
      </c>
      <c r="S12" s="99">
        <v>30000</v>
      </c>
    </row>
    <row r="13" spans="1:19" s="5" customFormat="1" ht="30" customHeight="1" x14ac:dyDescent="0.2">
      <c r="A13" s="21" t="str">
        <f>IF(Varmblandet!A13="","",Varmblandet!A13)</f>
        <v>21.3</v>
      </c>
      <c r="B13" s="26" t="str">
        <f>IF(Varmblandet!B13="","",Varmblandet!B13)</f>
        <v xml:space="preserve">Jobstørrelse 501 - 1500 m² </v>
      </c>
      <c r="C13" s="25" t="str">
        <f>IF(Varmblandet!C13="","",Varmblandet!C13)</f>
        <v>m²</v>
      </c>
      <c r="D13" s="96">
        <v>1000</v>
      </c>
      <c r="E13" s="91"/>
      <c r="F13" s="21" t="e">
        <f>IF(#REF!="","",#REF!)</f>
        <v>#REF!</v>
      </c>
      <c r="G13" s="27" t="e">
        <f>IF(#REF!="","",#REF!)</f>
        <v>#REF!</v>
      </c>
      <c r="H13" s="25" t="e">
        <f>IF(#REF!="","",#REF!)</f>
        <v>#REF!</v>
      </c>
      <c r="I13" s="97">
        <v>1500</v>
      </c>
      <c r="J13" s="91"/>
      <c r="K13" s="21" t="e">
        <f>IF(#REF!="","",#REF!)</f>
        <v>#REF!</v>
      </c>
      <c r="L13" s="48" t="e">
        <f>IF(#REF!="","",#REF!)</f>
        <v>#REF!</v>
      </c>
      <c r="M13" s="25" t="e">
        <f>IF(#REF!="","",#REF!)</f>
        <v>#REF!</v>
      </c>
      <c r="N13" s="96">
        <v>1000</v>
      </c>
      <c r="O13" s="91"/>
      <c r="P13" s="21" t="e">
        <f>IF(Tillægsarbejder!#REF!="","",Tillægsarbejder!#REF!)</f>
        <v>#REF!</v>
      </c>
      <c r="Q13" s="81" t="e">
        <f>IF(Tillægsarbejder!#REF!="","",Tillægsarbejder!#REF!)</f>
        <v>#REF!</v>
      </c>
      <c r="R13" s="17" t="e">
        <f>IF(Tillægsarbejder!#REF!="","",Tillægsarbejder!#REF!)</f>
        <v>#REF!</v>
      </c>
      <c r="S13" s="99">
        <v>10000</v>
      </c>
    </row>
    <row r="14" spans="1:19" s="5" customFormat="1" ht="30" customHeight="1" x14ac:dyDescent="0.2">
      <c r="A14" s="21" t="str">
        <f>IF(Varmblandet!A14="","",Varmblandet!A14)</f>
        <v>21.4</v>
      </c>
      <c r="B14" s="26" t="str">
        <f>IF(Varmblandet!B14="","",Varmblandet!B14)</f>
        <v xml:space="preserve">Jobstørrelse 1501 - 3000 m² </v>
      </c>
      <c r="C14" s="25" t="str">
        <f>IF(Varmblandet!C14="","",Varmblandet!C14)</f>
        <v>m²</v>
      </c>
      <c r="D14" s="96">
        <v>2000</v>
      </c>
      <c r="E14" s="91"/>
      <c r="F14" s="21" t="e">
        <f>IF(#REF!="","",#REF!)</f>
        <v>#REF!</v>
      </c>
      <c r="G14" s="28" t="e">
        <f>IF(#REF!="","",#REF!)</f>
        <v>#REF!</v>
      </c>
      <c r="H14" s="25" t="e">
        <f>IF(#REF!="","",#REF!)</f>
        <v>#REF!</v>
      </c>
      <c r="I14" s="98"/>
      <c r="J14" s="91"/>
      <c r="K14" s="21" t="e">
        <f>IF(#REF!="","",#REF!)</f>
        <v>#REF!</v>
      </c>
      <c r="L14" s="48" t="e">
        <f>IF(#REF!="","",#REF!)</f>
        <v>#REF!</v>
      </c>
      <c r="M14" s="25" t="e">
        <f>IF(#REF!="","",#REF!)</f>
        <v>#REF!</v>
      </c>
      <c r="N14" s="96">
        <v>1500</v>
      </c>
      <c r="O14" s="91"/>
      <c r="P14" s="21" t="str">
        <f>IF(Tillægsarbejder!A12="","",Tillægsarbejder!A12)</f>
        <v/>
      </c>
      <c r="Q14" s="7" t="str">
        <f>IF(Tillægsarbejder!B12="","",Tillægsarbejder!B12)</f>
        <v/>
      </c>
      <c r="R14" s="10" t="str">
        <f>IF(Tillægsarbejder!C12="","",Tillægsarbejder!C12)</f>
        <v/>
      </c>
      <c r="S14" s="99"/>
    </row>
    <row r="15" spans="1:19" s="5" customFormat="1" ht="30" customHeight="1" x14ac:dyDescent="0.2">
      <c r="A15" s="21" t="str">
        <f>IF(Varmblandet!A15="","",Varmblandet!A15)</f>
        <v>21.5</v>
      </c>
      <c r="B15" s="26" t="str">
        <f>IF(Varmblandet!B15="","",Varmblandet!B15)</f>
        <v xml:space="preserve">Jobstørrelse 3001 - 5000 m² </v>
      </c>
      <c r="C15" s="25" t="str">
        <f>IF(Varmblandet!C15="","",Varmblandet!C15)</f>
        <v>m²</v>
      </c>
      <c r="D15" s="96">
        <v>3500</v>
      </c>
      <c r="E15" s="91"/>
      <c r="F15" s="21" t="e">
        <f>IF(#REF!="","",#REF!)</f>
        <v>#REF!</v>
      </c>
      <c r="G15" s="56" t="e">
        <f>IF(#REF!="","",#REF!)</f>
        <v>#REF!</v>
      </c>
      <c r="H15" s="25" t="e">
        <f>IF(#REF!="","",#REF!)</f>
        <v>#REF!</v>
      </c>
      <c r="I15" s="98"/>
      <c r="J15" s="91"/>
      <c r="K15" s="21" t="e">
        <f>IF(#REF!="","",#REF!)</f>
        <v>#REF!</v>
      </c>
      <c r="L15" s="48" t="e">
        <f>IF(#REF!="","",#REF!)</f>
        <v>#REF!</v>
      </c>
      <c r="M15" s="25" t="e">
        <f>IF(#REF!="","",#REF!)</f>
        <v>#REF!</v>
      </c>
      <c r="N15" s="96">
        <v>2000</v>
      </c>
      <c r="O15" s="91"/>
      <c r="P15" s="21" t="str">
        <f>IF(Tillægsarbejder!A13="","",Tillægsarbejder!A13)</f>
        <v/>
      </c>
      <c r="Q15" s="77" t="str">
        <f>IF(Tillægsarbejder!B13="","",Tillægsarbejder!B13)</f>
        <v>Hånd- og maskinopretning med PA eller AB</v>
      </c>
      <c r="R15" s="10" t="str">
        <f>IF(Tillægsarbejder!C13="","",Tillægsarbejder!C13)</f>
        <v/>
      </c>
      <c r="S15" s="99"/>
    </row>
    <row r="16" spans="1:19" s="5" customFormat="1" ht="30" customHeight="1" x14ac:dyDescent="0.2">
      <c r="A16" s="21" t="str">
        <f>IF(Varmblandet!A16="","",Varmblandet!A16)</f>
        <v>21.6</v>
      </c>
      <c r="B16" s="26" t="str">
        <f>IF(Varmblandet!B16="","",Varmblandet!B16)</f>
        <v>Jobstørrelse &gt; 5000 m²</v>
      </c>
      <c r="C16" s="25" t="str">
        <f>IF(Varmblandet!C16="","",Varmblandet!C16)</f>
        <v>m²</v>
      </c>
      <c r="D16" s="96">
        <v>5500</v>
      </c>
      <c r="E16" s="91"/>
      <c r="F16" s="21" t="e">
        <f>IF(#REF!="","",#REF!)</f>
        <v>#REF!</v>
      </c>
      <c r="G16" s="26" t="e">
        <f>IF(#REF!="","",#REF!)</f>
        <v>#REF!</v>
      </c>
      <c r="H16" s="25" t="e">
        <f>IF(#REF!="","",#REF!)</f>
        <v>#REF!</v>
      </c>
      <c r="I16" s="97">
        <v>100</v>
      </c>
      <c r="J16" s="91"/>
      <c r="K16" s="21" t="e">
        <f>IF(#REF!="","",#REF!)</f>
        <v>#REF!</v>
      </c>
      <c r="L16" s="30" t="e">
        <f>IF(#REF!="","",#REF!)</f>
        <v>#REF!</v>
      </c>
      <c r="M16" s="25" t="e">
        <f>IF(#REF!="","",#REF!)</f>
        <v>#REF!</v>
      </c>
      <c r="N16" s="96">
        <v>100</v>
      </c>
      <c r="O16" s="91"/>
      <c r="P16" s="21" t="str">
        <f>IF(Tillægsarbejder!A14="","",Tillægsarbejder!A14)</f>
        <v>24.1</v>
      </c>
      <c r="Q16" s="9" t="str">
        <f>IF(Tillægsarbejder!B14="","",Tillægsarbejder!B14)</f>
        <v>Håndopretning</v>
      </c>
      <c r="R16" s="8" t="str">
        <f>IF(Tillægsarbejder!C14="","",Tillægsarbejder!C14)</f>
        <v>t</v>
      </c>
      <c r="S16" s="99">
        <v>10</v>
      </c>
    </row>
    <row r="17" spans="1:19" s="5" customFormat="1" ht="30" customHeight="1" x14ac:dyDescent="0.2">
      <c r="A17" s="21" t="str">
        <f>IF(Varmblandet!A17="","",Varmblandet!A17)</f>
        <v>21.7</v>
      </c>
      <c r="B17" s="26" t="str">
        <f>IF(Varmblandet!B17="","",Varmblandet!B17)</f>
        <v>Reguleringspris for mer- eller mindreforbrug af PA</v>
      </c>
      <c r="C17" s="25" t="str">
        <f>IF(Varmblandet!C17="","",Varmblandet!C17)</f>
        <v>t</v>
      </c>
      <c r="D17" s="96">
        <v>50</v>
      </c>
      <c r="E17" s="91"/>
      <c r="F17" s="21" t="e">
        <f>IF(#REF!="","",#REF!)</f>
        <v>#REF!</v>
      </c>
      <c r="G17" s="27" t="e">
        <f>IF(#REF!="","",#REF!)</f>
        <v>#REF!</v>
      </c>
      <c r="H17" s="25" t="e">
        <f>IF(#REF!="","",#REF!)</f>
        <v>#REF!</v>
      </c>
      <c r="I17" s="97">
        <v>150</v>
      </c>
      <c r="J17" s="91"/>
      <c r="K17" s="21" t="e">
        <f>IF(#REF!="","",#REF!)</f>
        <v>#REF!</v>
      </c>
      <c r="L17" s="30" t="e">
        <f>IF(#REF!="","",#REF!)</f>
        <v>#REF!</v>
      </c>
      <c r="M17" s="25" t="e">
        <f>IF(#REF!="","",#REF!)</f>
        <v>#REF!</v>
      </c>
      <c r="N17" s="96"/>
      <c r="O17" s="91"/>
      <c r="P17" s="21" t="str">
        <f>IF(Tillægsarbejder!A15="","",Tillægsarbejder!A15)</f>
        <v>24.2</v>
      </c>
      <c r="Q17" s="9" t="str">
        <f>IF(Tillægsarbejder!B15="","",Tillægsarbejder!B15)</f>
        <v>Maskinafretning 25 - 50 ton</v>
      </c>
      <c r="R17" s="8" t="str">
        <f>IF(Tillægsarbejder!C15="","",Tillægsarbejder!C15)</f>
        <v>t</v>
      </c>
      <c r="S17" s="99">
        <v>35</v>
      </c>
    </row>
    <row r="18" spans="1:19" s="5" customFormat="1" ht="30" customHeight="1" x14ac:dyDescent="0.2">
      <c r="A18" s="21" t="e">
        <f>IF(Varmblandet!#REF!="","",Varmblandet!#REF!)</f>
        <v>#REF!</v>
      </c>
      <c r="B18" s="24" t="e">
        <f>IF(Varmblandet!#REF!="","",Varmblandet!#REF!)</f>
        <v>#REF!</v>
      </c>
      <c r="C18" s="25" t="e">
        <f>IF(Varmblandet!#REF!="","",Varmblandet!#REF!)</f>
        <v>#REF!</v>
      </c>
      <c r="D18" s="96"/>
      <c r="E18" s="91"/>
      <c r="F18" s="21" t="e">
        <f>IF(#REF!="","",#REF!)</f>
        <v>#REF!</v>
      </c>
      <c r="G18" s="27" t="e">
        <f>IF(#REF!="","",#REF!)</f>
        <v>#REF!</v>
      </c>
      <c r="H18" s="25" t="e">
        <f>IF(#REF!="","",#REF!)</f>
        <v>#REF!</v>
      </c>
      <c r="I18" s="97">
        <v>500</v>
      </c>
      <c r="J18" s="91"/>
      <c r="K18" s="21" t="e">
        <f>IF(#REF!="","",#REF!)</f>
        <v>#REF!</v>
      </c>
      <c r="L18" s="24" t="e">
        <f>IF(#REF!="","",#REF!)</f>
        <v>#REF!</v>
      </c>
      <c r="M18" s="51" t="e">
        <f>IF(#REF!="","",#REF!)</f>
        <v>#REF!</v>
      </c>
      <c r="N18" s="96"/>
      <c r="O18" s="91"/>
      <c r="P18" s="49" t="e">
        <f>IF(Tillægsarbejder!#REF!="","",Tillægsarbejder!#REF!)</f>
        <v>#REF!</v>
      </c>
      <c r="Q18" s="83" t="e">
        <f>IF(Tillægsarbejder!#REF!="","",Tillægsarbejder!#REF!)</f>
        <v>#REF!</v>
      </c>
      <c r="R18" s="18" t="e">
        <f>IF(Tillægsarbejder!#REF!="","",Tillægsarbejder!#REF!)</f>
        <v>#REF!</v>
      </c>
      <c r="S18" s="99"/>
    </row>
    <row r="19" spans="1:19" s="5" customFormat="1" ht="30" customHeight="1" x14ac:dyDescent="0.2">
      <c r="A19" s="21" t="str">
        <f>IF(Varmblandet!A19="","",Varmblandet!A19)</f>
        <v/>
      </c>
      <c r="B19" s="24" t="str">
        <f>IF(Varmblandet!B19="","",Varmblandet!B19)</f>
        <v>60 kg/m² PA</v>
      </c>
      <c r="C19" s="25" t="str">
        <f>IF(Varmblandet!C19="","",Varmblandet!C19)</f>
        <v/>
      </c>
      <c r="D19" s="96"/>
      <c r="E19" s="91"/>
      <c r="F19" s="21" t="e">
        <f>IF(#REF!="","",#REF!)</f>
        <v>#REF!</v>
      </c>
      <c r="G19" s="27" t="e">
        <f>IF(#REF!="","",#REF!)</f>
        <v>#REF!</v>
      </c>
      <c r="H19" s="25" t="e">
        <f>IF(#REF!="","",#REF!)</f>
        <v>#REF!</v>
      </c>
      <c r="I19" s="97">
        <v>1500</v>
      </c>
      <c r="J19" s="91"/>
      <c r="K19" s="52" t="e">
        <f>IF(#REF!="","",#REF!)</f>
        <v>#REF!</v>
      </c>
      <c r="L19" s="26" t="e">
        <f>IF(#REF!="","",#REF!)</f>
        <v>#REF!</v>
      </c>
      <c r="M19" s="25" t="e">
        <f>IF(#REF!="","",#REF!)</f>
        <v>#REF!</v>
      </c>
      <c r="N19" s="96">
        <v>200</v>
      </c>
      <c r="O19" s="91"/>
      <c r="P19" s="49" t="str">
        <f>IF(Tillægsarbejder!A19="","",Tillægsarbejder!A19)</f>
        <v/>
      </c>
      <c r="Q19" s="84" t="str">
        <f>IF(Tillægsarbejder!B19="","",Tillægsarbejder!B19)</f>
        <v>Fræsearbejder mv.</v>
      </c>
      <c r="R19" s="18" t="str">
        <f>IF(Tillægsarbejder!C19="","",Tillægsarbejder!C19)</f>
        <v/>
      </c>
      <c r="S19" s="99"/>
    </row>
    <row r="20" spans="1:19" s="5" customFormat="1" ht="30" customHeight="1" x14ac:dyDescent="0.2">
      <c r="A20" s="21" t="str">
        <f>IF(Varmblandet!A20="","",Varmblandet!A20)</f>
        <v>21.8</v>
      </c>
      <c r="B20" s="26" t="str">
        <f>IF(Varmblandet!B20="","",Varmblandet!B20)</f>
        <v xml:space="preserve">Jobstørrelse 100 - 250 m² </v>
      </c>
      <c r="C20" s="25" t="str">
        <f>IF(Varmblandet!C20="","",Varmblandet!C20)</f>
        <v>m²</v>
      </c>
      <c r="D20" s="96">
        <v>200</v>
      </c>
      <c r="E20" s="91"/>
      <c r="F20" s="21" t="e">
        <f>IF(#REF!="","",#REF!)</f>
        <v>#REF!</v>
      </c>
      <c r="G20" s="27" t="e">
        <f>IF(#REF!="","",#REF!)</f>
        <v>#REF!</v>
      </c>
      <c r="H20" s="25" t="e">
        <f>IF(#REF!="","",#REF!)</f>
        <v>#REF!</v>
      </c>
      <c r="I20" s="97">
        <v>3500</v>
      </c>
      <c r="J20" s="91"/>
      <c r="K20" s="21" t="e">
        <f>IF(#REF!="","",#REF!)</f>
        <v>#REF!</v>
      </c>
      <c r="L20" s="26" t="e">
        <f>IF(#REF!="","",#REF!)</f>
        <v>#REF!</v>
      </c>
      <c r="M20" s="25" t="e">
        <f>IF(#REF!="","",#REF!)</f>
        <v>#REF!</v>
      </c>
      <c r="N20" s="96">
        <v>500</v>
      </c>
      <c r="O20" s="91"/>
      <c r="P20" s="21" t="str">
        <f>IF(Tillægsarbejder!A20="","",Tillægsarbejder!A20)</f>
        <v>25.1</v>
      </c>
      <c r="Q20" s="19" t="str">
        <f>IF(Tillægsarbejder!B20="","",Tillægsarbejder!B20)</f>
        <v>Planfræsning. 0-30 mm tykkelse. Jobstørrelse &lt; 50 m2</v>
      </c>
      <c r="R20" s="17" t="str">
        <f>IF(Tillægsarbejder!C20="","",Tillægsarbejder!C20)</f>
        <v>m2</v>
      </c>
      <c r="S20" s="99">
        <v>50</v>
      </c>
    </row>
    <row r="21" spans="1:19" s="5" customFormat="1" ht="30" customHeight="1" x14ac:dyDescent="0.2">
      <c r="A21" s="21" t="str">
        <f>IF(Varmblandet!A21="","",Varmblandet!A21)</f>
        <v>21.9</v>
      </c>
      <c r="B21" s="26" t="str">
        <f>IF(Varmblandet!B21="","",Varmblandet!B21)</f>
        <v xml:space="preserve">Jobstørrelse 250 - 500 m² </v>
      </c>
      <c r="C21" s="25" t="str">
        <f>IF(Varmblandet!C21="","",Varmblandet!C21)</f>
        <v>m²</v>
      </c>
      <c r="D21" s="96">
        <v>500</v>
      </c>
      <c r="E21" s="91"/>
      <c r="F21" s="21" t="e">
        <f>IF(#REF!="","",#REF!)</f>
        <v>#REF!</v>
      </c>
      <c r="G21" s="28" t="e">
        <f>IF(#REF!="","",#REF!)</f>
        <v>#REF!</v>
      </c>
      <c r="H21" s="25" t="e">
        <f>IF(#REF!="","",#REF!)</f>
        <v>#REF!</v>
      </c>
      <c r="I21" s="98"/>
      <c r="J21" s="91"/>
      <c r="K21" s="21" t="e">
        <f>IF(#REF!="","",#REF!)</f>
        <v>#REF!</v>
      </c>
      <c r="L21" s="48" t="e">
        <f>IF(#REF!="","",#REF!)</f>
        <v>#REF!</v>
      </c>
      <c r="M21" s="25" t="e">
        <f>IF(#REF!="","",#REF!)</f>
        <v>#REF!</v>
      </c>
      <c r="N21" s="96">
        <v>1000</v>
      </c>
      <c r="O21" s="91"/>
      <c r="P21" s="21" t="str">
        <f>IF(Tillægsarbejder!A21="","",Tillægsarbejder!A21)</f>
        <v>25.2</v>
      </c>
      <c r="Q21" s="19" t="str">
        <f>IF(Tillægsarbejder!B21="","",Tillægsarbejder!B21)</f>
        <v>Planfræsning. 0-30 mm tykkelse. Jobstørrelse 51 - 100 m2</v>
      </c>
      <c r="R21" s="17" t="str">
        <f>IF(Tillægsarbejder!C21="","",Tillægsarbejder!C21)</f>
        <v>m2</v>
      </c>
      <c r="S21" s="99">
        <v>100</v>
      </c>
    </row>
    <row r="22" spans="1:19" s="5" customFormat="1" ht="30" customHeight="1" x14ac:dyDescent="0.2">
      <c r="A22" s="21" t="str">
        <f>IF(Varmblandet!A22="","",Varmblandet!A22)</f>
        <v>21.10</v>
      </c>
      <c r="B22" s="48" t="str">
        <f>IF(Varmblandet!B22="","",Varmblandet!B22)</f>
        <v xml:space="preserve">Jobstørrelse 501 - 1500 m² </v>
      </c>
      <c r="C22" s="25" t="str">
        <f>IF(Varmblandet!C22="","",Varmblandet!C22)</f>
        <v>m²</v>
      </c>
      <c r="D22" s="96">
        <v>1000</v>
      </c>
      <c r="E22" s="91"/>
      <c r="F22" s="21" t="e">
        <f>IF(#REF!="","",#REF!)</f>
        <v>#REF!</v>
      </c>
      <c r="G22" s="56" t="e">
        <f>IF(#REF!="","",#REF!)</f>
        <v>#REF!</v>
      </c>
      <c r="H22" s="25" t="e">
        <f>IF(#REF!="","",#REF!)</f>
        <v>#REF!</v>
      </c>
      <c r="I22" s="97"/>
      <c r="J22" s="91"/>
      <c r="K22" s="21" t="e">
        <f>IF(#REF!="","",#REF!)</f>
        <v>#REF!</v>
      </c>
      <c r="L22" s="48" t="e">
        <f>IF(#REF!="","",#REF!)</f>
        <v>#REF!</v>
      </c>
      <c r="M22" s="25" t="e">
        <f>IF(#REF!="","",#REF!)</f>
        <v>#REF!</v>
      </c>
      <c r="N22" s="96">
        <v>1500</v>
      </c>
      <c r="O22" s="91"/>
      <c r="P22" s="21" t="str">
        <f>IF(Tillægsarbejder!A25="","",Tillægsarbejder!A25)</f>
        <v>25.6</v>
      </c>
      <c r="Q22" s="19" t="str">
        <f>IF(Tillægsarbejder!B25="","",Tillægsarbejder!B25)</f>
        <v>Planfræsning. 0-30 mm tykkelse. Jobstørrelse &gt; 4000 m2</v>
      </c>
      <c r="R22" s="17" t="str">
        <f>IF(Tillægsarbejder!C25="","",Tillægsarbejder!C25)</f>
        <v>m2</v>
      </c>
      <c r="S22" s="99">
        <v>200</v>
      </c>
    </row>
    <row r="23" spans="1:19" s="5" customFormat="1" ht="30" customHeight="1" x14ac:dyDescent="0.2">
      <c r="A23" s="21" t="str">
        <f>IF(Varmblandet!A23="","",Varmblandet!A23)</f>
        <v>21.11</v>
      </c>
      <c r="B23" s="48" t="str">
        <f>IF(Varmblandet!B23="","",Varmblandet!B23)</f>
        <v xml:space="preserve">Jobstørrelse 1501 - 3000 m² </v>
      </c>
      <c r="C23" s="25" t="str">
        <f>IF(Varmblandet!C23="","",Varmblandet!C23)</f>
        <v>m²</v>
      </c>
      <c r="D23" s="96">
        <v>2000</v>
      </c>
      <c r="E23" s="91"/>
      <c r="F23" s="21" t="e">
        <f>IF(#REF!="","",#REF!)</f>
        <v>#REF!</v>
      </c>
      <c r="G23" s="26" t="e">
        <f>IF(#REF!="","",#REF!)</f>
        <v>#REF!</v>
      </c>
      <c r="H23" s="25" t="e">
        <f>IF(#REF!="","",#REF!)</f>
        <v>#REF!</v>
      </c>
      <c r="I23" s="97">
        <v>100</v>
      </c>
      <c r="J23" s="91"/>
      <c r="K23" s="21" t="e">
        <f>IF(#REF!="","",#REF!)</f>
        <v>#REF!</v>
      </c>
      <c r="L23" s="48" t="e">
        <f>IF(#REF!="","",#REF!)</f>
        <v>#REF!</v>
      </c>
      <c r="M23" s="25" t="e">
        <f>IF(#REF!="","",#REF!)</f>
        <v>#REF!</v>
      </c>
      <c r="N23" s="96">
        <v>2000</v>
      </c>
      <c r="O23" s="91"/>
      <c r="P23" s="21" t="e">
        <f>IF(Tillægsarbejder!#REF!="","",Tillægsarbejder!#REF!)</f>
        <v>#REF!</v>
      </c>
      <c r="Q23" s="78" t="e">
        <f>IF(Tillægsarbejder!#REF!="","",Tillægsarbejder!#REF!)</f>
        <v>#REF!</v>
      </c>
      <c r="R23" s="31" t="e">
        <f>IF(Tillægsarbejder!#REF!="","",Tillægsarbejder!#REF!)</f>
        <v>#REF!</v>
      </c>
      <c r="S23" s="99">
        <v>10</v>
      </c>
    </row>
    <row r="24" spans="1:19" s="5" customFormat="1" ht="30" customHeight="1" x14ac:dyDescent="0.2">
      <c r="A24" s="21" t="str">
        <f>IF(Varmblandet!A24="","",Varmblandet!A24)</f>
        <v>21.12</v>
      </c>
      <c r="B24" s="48" t="str">
        <f>IF(Varmblandet!B24="","",Varmblandet!B24)</f>
        <v xml:space="preserve">Jobstørrelse 3001 - 5000 m² </v>
      </c>
      <c r="C24" s="25" t="str">
        <f>IF(Varmblandet!C24="","",Varmblandet!C24)</f>
        <v>m²</v>
      </c>
      <c r="D24" s="96">
        <v>3500</v>
      </c>
      <c r="E24" s="91"/>
      <c r="F24" s="21" t="e">
        <f>IF(#REF!="","",#REF!)</f>
        <v>#REF!</v>
      </c>
      <c r="G24" s="27" t="e">
        <f>IF(#REF!="","",#REF!)</f>
        <v>#REF!</v>
      </c>
      <c r="H24" s="25" t="e">
        <f>IF(#REF!="","",#REF!)</f>
        <v>#REF!</v>
      </c>
      <c r="I24" s="97">
        <v>150</v>
      </c>
      <c r="J24" s="91"/>
      <c r="K24" s="21" t="e">
        <f>IF(#REF!="","",#REF!)</f>
        <v>#REF!</v>
      </c>
      <c r="L24" s="30" t="e">
        <f>IF(#REF!="","",#REF!)</f>
        <v>#REF!</v>
      </c>
      <c r="M24" s="25" t="e">
        <f>IF(#REF!="","",#REF!)</f>
        <v>#REF!</v>
      </c>
      <c r="N24" s="96">
        <v>100</v>
      </c>
      <c r="O24" s="91"/>
      <c r="P24" s="21" t="e">
        <f>IF(Tillægsarbejder!#REF!="","",Tillægsarbejder!#REF!)</f>
        <v>#REF!</v>
      </c>
      <c r="Q24" s="78" t="e">
        <f>IF(Tillægsarbejder!#REF!="","",Tillægsarbejder!#REF!)</f>
        <v>#REF!</v>
      </c>
      <c r="R24" s="31" t="e">
        <f>IF(Tillægsarbejder!#REF!="","",Tillægsarbejder!#REF!)</f>
        <v>#REF!</v>
      </c>
      <c r="S24" s="99">
        <v>50</v>
      </c>
    </row>
    <row r="25" spans="1:19" s="5" customFormat="1" ht="30" customHeight="1" x14ac:dyDescent="0.2">
      <c r="A25" s="21" t="str">
        <f>IF(Varmblandet!A25="","",Varmblandet!A25)</f>
        <v>21.13</v>
      </c>
      <c r="B25" s="26" t="str">
        <f>IF(Varmblandet!B25="","",Varmblandet!B25)</f>
        <v>Jobstørrelse &gt; 5000 m²</v>
      </c>
      <c r="C25" s="25" t="str">
        <f>IF(Varmblandet!C25="","",Varmblandet!C25)</f>
        <v>m²</v>
      </c>
      <c r="D25" s="96">
        <v>5500</v>
      </c>
      <c r="E25" s="91"/>
      <c r="F25" s="21" t="e">
        <f>IF(#REF!="","",#REF!)</f>
        <v>#REF!</v>
      </c>
      <c r="G25" s="27" t="e">
        <f>IF(#REF!="","",#REF!)</f>
        <v>#REF!</v>
      </c>
      <c r="H25" s="25" t="e">
        <f>IF(#REF!="","",#REF!)</f>
        <v>#REF!</v>
      </c>
      <c r="I25" s="97">
        <v>500</v>
      </c>
      <c r="J25" s="91"/>
      <c r="K25" s="21" t="e">
        <f>IF(#REF!="","",#REF!)</f>
        <v>#REF!</v>
      </c>
      <c r="L25" s="48" t="e">
        <f>IF(#REF!="","",#REF!)</f>
        <v>#REF!</v>
      </c>
      <c r="M25" s="25" t="e">
        <f>IF(#REF!="","",#REF!)</f>
        <v>#REF!</v>
      </c>
      <c r="N25" s="96"/>
      <c r="O25" s="91"/>
      <c r="P25" s="21" t="e">
        <f>IF(Tillægsarbejder!#REF!="","",Tillægsarbejder!#REF!)</f>
        <v>#REF!</v>
      </c>
      <c r="Q25" s="78" t="e">
        <f>IF(Tillægsarbejder!#REF!="","",Tillægsarbejder!#REF!)</f>
        <v>#REF!</v>
      </c>
      <c r="R25" s="31" t="e">
        <f>IF(Tillægsarbejder!#REF!="","",Tillægsarbejder!#REF!)</f>
        <v>#REF!</v>
      </c>
      <c r="S25" s="99">
        <v>500</v>
      </c>
    </row>
    <row r="26" spans="1:19" s="5" customFormat="1" ht="30" customHeight="1" x14ac:dyDescent="0.2">
      <c r="A26" s="21" t="str">
        <f>IF(Varmblandet!A26="","",Varmblandet!A26)</f>
        <v>21.14</v>
      </c>
      <c r="B26" s="30" t="str">
        <f>IF(Varmblandet!B26="","",Varmblandet!B26)</f>
        <v>Reguleringspris for mer- eller mindreforbrug af PA</v>
      </c>
      <c r="C26" s="25" t="str">
        <f>IF(Varmblandet!C26="","",Varmblandet!C26)</f>
        <v>t</v>
      </c>
      <c r="D26" s="96">
        <v>50</v>
      </c>
      <c r="E26" s="91"/>
      <c r="F26" s="21" t="e">
        <f>IF(#REF!="","",#REF!)</f>
        <v>#REF!</v>
      </c>
      <c r="G26" s="27" t="e">
        <f>IF(#REF!="","",#REF!)</f>
        <v>#REF!</v>
      </c>
      <c r="H26" s="25" t="e">
        <f>IF(#REF!="","",#REF!)</f>
        <v>#REF!</v>
      </c>
      <c r="I26" s="97">
        <v>1500</v>
      </c>
      <c r="J26" s="91"/>
      <c r="K26" s="21" t="e">
        <f>IF(#REF!="","",#REF!)</f>
        <v>#REF!</v>
      </c>
      <c r="L26" s="63" t="e">
        <f>IF(#REF!="","",#REF!)</f>
        <v>#REF!</v>
      </c>
      <c r="M26" s="51" t="e">
        <f>IF(#REF!="","",#REF!)</f>
        <v>#REF!</v>
      </c>
      <c r="N26" s="96"/>
      <c r="O26" s="91"/>
      <c r="P26" s="21" t="e">
        <f>IF(Tillægsarbejder!#REF!="","",Tillægsarbejder!#REF!)</f>
        <v>#REF!</v>
      </c>
      <c r="Q26" s="78" t="e">
        <f>IF(Tillægsarbejder!#REF!="","",Tillægsarbejder!#REF!)</f>
        <v>#REF!</v>
      </c>
      <c r="R26" s="31" t="e">
        <f>IF(Tillægsarbejder!#REF!="","",Tillægsarbejder!#REF!)</f>
        <v>#REF!</v>
      </c>
      <c r="S26" s="99">
        <v>10</v>
      </c>
    </row>
    <row r="27" spans="1:19" s="5" customFormat="1" ht="30" customHeight="1" x14ac:dyDescent="0.2">
      <c r="A27" s="21" t="str">
        <f>IF(Varmblandet!A46="","",Varmblandet!A46)</f>
        <v/>
      </c>
      <c r="B27" s="30" t="str">
        <f>IF(Varmblandet!B46="","",Varmblandet!B46)</f>
        <v/>
      </c>
      <c r="C27" s="25" t="str">
        <f>IF(Varmblandet!C46="","",Varmblandet!C46)</f>
        <v/>
      </c>
      <c r="D27" s="96"/>
      <c r="E27" s="91"/>
      <c r="F27" s="21" t="e">
        <f>IF(#REF!="","",#REF!)</f>
        <v>#REF!</v>
      </c>
      <c r="G27" s="28" t="e">
        <f>IF(#REF!="","",#REF!)</f>
        <v>#REF!</v>
      </c>
      <c r="H27" s="25" t="e">
        <f>IF(#REF!="","",#REF!)</f>
        <v>#REF!</v>
      </c>
      <c r="I27" s="98"/>
      <c r="J27" s="91"/>
      <c r="K27" s="21" t="e">
        <f>IF(#REF!="","",#REF!)</f>
        <v>#REF!</v>
      </c>
      <c r="L27" s="26" t="e">
        <f>IF(#REF!="","",#REF!)</f>
        <v>#REF!</v>
      </c>
      <c r="M27" s="25" t="e">
        <f>IF(#REF!="","",#REF!)</f>
        <v>#REF!</v>
      </c>
      <c r="N27" s="96">
        <v>500</v>
      </c>
      <c r="O27" s="91"/>
      <c r="P27" s="21" t="e">
        <f>IF(Tillægsarbejder!#REF!="","",Tillægsarbejder!#REF!)</f>
        <v>#REF!</v>
      </c>
      <c r="Q27" s="78" t="e">
        <f>IF(Tillægsarbejder!#REF!="","",Tillægsarbejder!#REF!)</f>
        <v>#REF!</v>
      </c>
      <c r="R27" s="31" t="e">
        <f>IF(Tillægsarbejder!#REF!="","",Tillægsarbejder!#REF!)</f>
        <v>#REF!</v>
      </c>
      <c r="S27" s="99">
        <v>100</v>
      </c>
    </row>
    <row r="28" spans="1:19" s="5" customFormat="1" ht="30" customHeight="1" x14ac:dyDescent="0.2">
      <c r="A28" s="21" t="str">
        <f>IF(Varmblandet!A28="","",Varmblandet!A28)</f>
        <v/>
      </c>
      <c r="B28" s="62" t="str">
        <f>IF(Varmblandet!B28="","",Varmblandet!B28)</f>
        <v>AB</v>
      </c>
      <c r="C28" s="25" t="str">
        <f>IF(Varmblandet!C28="","",Varmblandet!C28)</f>
        <v/>
      </c>
      <c r="D28" s="96"/>
      <c r="E28" s="91"/>
      <c r="F28" s="21" t="e">
        <f>IF(#REF!="","",#REF!)</f>
        <v>#REF!</v>
      </c>
      <c r="G28" s="56" t="e">
        <f>IF(#REF!="","",#REF!)</f>
        <v>#REF!</v>
      </c>
      <c r="H28" s="25" t="e">
        <f>IF(#REF!="","",#REF!)</f>
        <v>#REF!</v>
      </c>
      <c r="I28" s="98"/>
      <c r="J28" s="91"/>
      <c r="K28" s="21" t="e">
        <f>IF(#REF!="","",#REF!)</f>
        <v>#REF!</v>
      </c>
      <c r="L28" s="30" t="e">
        <f>IF(#REF!="","",#REF!)</f>
        <v>#REF!</v>
      </c>
      <c r="M28" s="25" t="e">
        <f>IF(#REF!="","",#REF!)</f>
        <v>#REF!</v>
      </c>
      <c r="N28" s="96">
        <v>100</v>
      </c>
      <c r="O28" s="91"/>
      <c r="P28" s="21" t="e">
        <f>IF(Tillægsarbejder!#REF!="","",Tillægsarbejder!#REF!)</f>
        <v>#REF!</v>
      </c>
      <c r="Q28" s="78" t="e">
        <f>IF(Tillægsarbejder!#REF!="","",Tillægsarbejder!#REF!)</f>
        <v>#REF!</v>
      </c>
      <c r="R28" s="31" t="e">
        <f>IF(Tillægsarbejder!#REF!="","",Tillægsarbejder!#REF!)</f>
        <v>#REF!</v>
      </c>
      <c r="S28" s="99">
        <v>500</v>
      </c>
    </row>
    <row r="29" spans="1:19" s="5" customFormat="1" ht="30" customHeight="1" x14ac:dyDescent="0.2">
      <c r="A29" s="21" t="str">
        <f>IF(Varmblandet!A47="","",Varmblandet!A47)</f>
        <v/>
      </c>
      <c r="B29" s="24" t="str">
        <f>IF(Varmblandet!B47="","",Varmblandet!B47)</f>
        <v>60 kg/m² AB 8</v>
      </c>
      <c r="C29" s="25" t="str">
        <f>IF(Varmblandet!C47="","",Varmblandet!C47)</f>
        <v/>
      </c>
      <c r="D29" s="96"/>
      <c r="E29" s="91"/>
      <c r="F29" s="21" t="e">
        <f>IF(#REF!="","",#REF!)</f>
        <v>#REF!</v>
      </c>
      <c r="G29" s="26" t="e">
        <f>IF(#REF!="","",#REF!)</f>
        <v>#REF!</v>
      </c>
      <c r="H29" s="25" t="e">
        <f>IF(#REF!="","",#REF!)</f>
        <v>#REF!</v>
      </c>
      <c r="I29" s="97">
        <v>100</v>
      </c>
      <c r="J29" s="91"/>
      <c r="K29" s="21" t="e">
        <f>IF(#REF!="","",#REF!)</f>
        <v>#REF!</v>
      </c>
      <c r="L29" s="48" t="e">
        <f>IF(#REF!="","",#REF!)</f>
        <v>#REF!</v>
      </c>
      <c r="M29" s="25" t="e">
        <f>IF(#REF!="","",#REF!)</f>
        <v>#REF!</v>
      </c>
      <c r="N29" s="96">
        <v>500</v>
      </c>
      <c r="O29" s="91"/>
      <c r="P29" s="21" t="str">
        <f>IF(Tillægsarbejder!A27="","",Tillægsarbejder!A27)</f>
        <v>26.1</v>
      </c>
      <c r="Q29" s="19" t="str">
        <f>IF(Tillægsarbejder!B27="","",Tillægsarbejder!B27)</f>
        <v>Bassinudskiftning og genudlægning med AB 30 mm. Jobstørrelse ≤ 100 m2</v>
      </c>
      <c r="R29" s="17" t="str">
        <f>IF(Tillægsarbejder!C27="","",Tillægsarbejder!C27)</f>
        <v>m2</v>
      </c>
      <c r="S29" s="99">
        <v>0</v>
      </c>
    </row>
    <row r="30" spans="1:19" s="5" customFormat="1" ht="30" customHeight="1" x14ac:dyDescent="0.2">
      <c r="A30" s="21" t="str">
        <f>IF(Varmblandet!A48="","",Varmblandet!A48)</f>
        <v>21.29</v>
      </c>
      <c r="B30" s="26" t="str">
        <f>IF(Varmblandet!B48="","",Varmblandet!B48)</f>
        <v xml:space="preserve">Jobstørrelse 100 - 250 m² </v>
      </c>
      <c r="C30" s="25" t="str">
        <f>IF(Varmblandet!C48="","",Varmblandet!C48)</f>
        <v>m²</v>
      </c>
      <c r="D30" s="96">
        <v>200</v>
      </c>
      <c r="E30" s="91"/>
      <c r="F30" s="21" t="e">
        <f>IF(#REF!="","",#REF!)</f>
        <v>#REF!</v>
      </c>
      <c r="G30" s="27" t="e">
        <f>IF(#REF!="","",#REF!)</f>
        <v>#REF!</v>
      </c>
      <c r="H30" s="25" t="e">
        <f>IF(#REF!="","",#REF!)</f>
        <v>#REF!</v>
      </c>
      <c r="I30" s="97">
        <v>150</v>
      </c>
      <c r="J30" s="91"/>
      <c r="K30" s="21" t="e">
        <f>IF(#REF!="","",#REF!)</f>
        <v>#REF!</v>
      </c>
      <c r="L30" s="30" t="e">
        <f>IF(#REF!="","",#REF!)</f>
        <v>#REF!</v>
      </c>
      <c r="M30" s="25" t="e">
        <f>IF(#REF!="","",#REF!)</f>
        <v>#REF!</v>
      </c>
      <c r="N30" s="96">
        <v>100</v>
      </c>
      <c r="O30" s="91"/>
      <c r="P30" s="21" t="str">
        <f>IF(Tillægsarbejder!A28="","",Tillægsarbejder!A28)</f>
        <v>26.2</v>
      </c>
      <c r="Q30" s="19" t="str">
        <f>IF(Tillægsarbejder!B28="","",Tillægsarbejder!B28)</f>
        <v>Bassinudskiftning og genudlægning med AB 30 mm. Jobstørrelse &gt; 100 m2</v>
      </c>
      <c r="R30" s="17" t="str">
        <f>IF(Tillægsarbejder!C28="","",Tillægsarbejder!C28)</f>
        <v>m2</v>
      </c>
      <c r="S30" s="99">
        <v>0</v>
      </c>
    </row>
    <row r="31" spans="1:19" s="5" customFormat="1" ht="30" customHeight="1" x14ac:dyDescent="0.2">
      <c r="A31" s="21" t="str">
        <f>IF(Varmblandet!A49="","",Varmblandet!A49)</f>
        <v>21.30</v>
      </c>
      <c r="B31" s="26" t="str">
        <f>IF(Varmblandet!B49="","",Varmblandet!B49)</f>
        <v xml:space="preserve">Jobstørrelse 250 - 500 m² </v>
      </c>
      <c r="C31" s="25" t="str">
        <f>IF(Varmblandet!C49="","",Varmblandet!C49)</f>
        <v>m²</v>
      </c>
      <c r="D31" s="96">
        <v>500</v>
      </c>
      <c r="E31" s="91"/>
      <c r="F31" s="21" t="e">
        <f>IF(#REF!="","",#REF!)</f>
        <v>#REF!</v>
      </c>
      <c r="G31" s="27" t="e">
        <f>IF(#REF!="","",#REF!)</f>
        <v>#REF!</v>
      </c>
      <c r="H31" s="25" t="e">
        <f>IF(#REF!="","",#REF!)</f>
        <v>#REF!</v>
      </c>
      <c r="I31" s="97">
        <v>500</v>
      </c>
      <c r="J31" s="91"/>
      <c r="K31"/>
      <c r="L31"/>
      <c r="M31"/>
      <c r="N31"/>
      <c r="O31" s="91"/>
      <c r="P31" s="21" t="str">
        <f>IF(Tillægsarbejder!A29="","",Tillægsarbejder!A29)</f>
        <v>26.3</v>
      </c>
      <c r="Q31" s="19" t="str">
        <f>IF(Tillægsarbejder!B29="","",Tillægsarbejder!B29)</f>
        <v>Bassinudskiftning og genudlægning med GAB 60 mm. Jobstørrelse ≤ 100 m2</v>
      </c>
      <c r="R31" s="17" t="str">
        <f>IF(Tillægsarbejder!C29="","",Tillægsarbejder!C29)</f>
        <v>m2</v>
      </c>
      <c r="S31" s="99">
        <v>0</v>
      </c>
    </row>
    <row r="32" spans="1:19" ht="30" customHeight="1" x14ac:dyDescent="0.2">
      <c r="A32" s="21" t="str">
        <f>IF(Varmblandet!A50="","",Varmblandet!A50)</f>
        <v>21.31</v>
      </c>
      <c r="B32" s="48" t="str">
        <f>IF(Varmblandet!B50="","",Varmblandet!B50)</f>
        <v xml:space="preserve">Jobstørrelse 501 - 1500 m² </v>
      </c>
      <c r="C32" s="25" t="str">
        <f>IF(Varmblandet!C50="","",Varmblandet!C50)</f>
        <v>m²</v>
      </c>
      <c r="D32" s="96">
        <v>1000</v>
      </c>
      <c r="E32" s="91"/>
      <c r="F32" s="21" t="e">
        <f>IF(#REF!="","",#REF!)</f>
        <v>#REF!</v>
      </c>
      <c r="G32" s="27" t="e">
        <f>IF(#REF!="","",#REF!)</f>
        <v>#REF!</v>
      </c>
      <c r="H32" s="25" t="e">
        <f>IF(#REF!="","",#REF!)</f>
        <v>#REF!</v>
      </c>
      <c r="I32" s="97">
        <v>1500</v>
      </c>
      <c r="J32" s="91"/>
      <c r="O32" s="91"/>
      <c r="P32" s="21" t="str">
        <f>IF(Tillægsarbejder!A30="","",Tillægsarbejder!A30)</f>
        <v>26.4</v>
      </c>
      <c r="Q32" s="19" t="str">
        <f>IF(Tillægsarbejder!B30="","",Tillægsarbejder!B30)</f>
        <v>Bassinudskiftning og genudlægning med GAB 60 mm. Jobstørrelse &gt; 100 m2</v>
      </c>
      <c r="R32" s="17" t="str">
        <f>IF(Tillægsarbejder!C30="","",Tillægsarbejder!C30)</f>
        <v>m2</v>
      </c>
      <c r="S32" s="99">
        <v>0</v>
      </c>
    </row>
    <row r="33" spans="1:19" ht="30" customHeight="1" x14ac:dyDescent="0.2">
      <c r="A33" s="21" t="str">
        <f>IF(Varmblandet!A51="","",Varmblandet!A51)</f>
        <v>21.32</v>
      </c>
      <c r="B33" s="48" t="str">
        <f>IF(Varmblandet!B51="","",Varmblandet!B51)</f>
        <v xml:space="preserve">Jobstørrelse 1501 - 3000 m² </v>
      </c>
      <c r="C33" s="25" t="str">
        <f>IF(Varmblandet!C51="","",Varmblandet!C51)</f>
        <v>m²</v>
      </c>
      <c r="D33" s="96">
        <v>1500</v>
      </c>
      <c r="E33" s="91"/>
      <c r="F33" s="21" t="e">
        <f>IF(#REF!="","",#REF!)</f>
        <v>#REF!</v>
      </c>
      <c r="G33" s="27" t="e">
        <f>IF(#REF!="","",#REF!)</f>
        <v>#REF!</v>
      </c>
      <c r="H33" s="25" t="e">
        <f>IF(#REF!="","",#REF!)</f>
        <v>#REF!</v>
      </c>
      <c r="I33" s="97">
        <v>3500</v>
      </c>
      <c r="J33" s="91"/>
      <c r="O33" s="91"/>
      <c r="P33" s="21" t="str">
        <f>IF(Tillægsarbejder!A32="","",Tillægsarbejder!A32)</f>
        <v/>
      </c>
      <c r="Q33" s="19" t="str">
        <f>IF(Tillægsarbejder!B32="","",Tillægsarbejder!B32)</f>
        <v/>
      </c>
      <c r="R33" s="17" t="str">
        <f>IF(Tillægsarbejder!C32="","",Tillægsarbejder!C32)</f>
        <v/>
      </c>
      <c r="S33" s="99"/>
    </row>
    <row r="34" spans="1:19" ht="30" customHeight="1" x14ac:dyDescent="0.2">
      <c r="A34" s="21" t="str">
        <f>IF(Varmblandet!A52="","",Varmblandet!A52)</f>
        <v>21.33</v>
      </c>
      <c r="B34" s="48" t="str">
        <f>IF(Varmblandet!B52="","",Varmblandet!B52)</f>
        <v xml:space="preserve">Jobstørrelse 3001 - 5000 m² </v>
      </c>
      <c r="C34" s="25" t="str">
        <f>IF(Varmblandet!C52="","",Varmblandet!C52)</f>
        <v>m²</v>
      </c>
      <c r="D34" s="96">
        <v>3000</v>
      </c>
      <c r="E34" s="91"/>
      <c r="F34" s="21" t="e">
        <f>IF(#REF!="","",#REF!)</f>
        <v>#REF!</v>
      </c>
      <c r="G34" s="28" t="e">
        <f>IF(#REF!="","",#REF!)</f>
        <v>#REF!</v>
      </c>
      <c r="H34" s="25" t="e">
        <f>IF(#REF!="","",#REF!)</f>
        <v>#REF!</v>
      </c>
      <c r="I34" s="98"/>
      <c r="J34" s="91"/>
      <c r="O34" s="91"/>
      <c r="P34" s="21" t="e">
        <f>IF(Tillægsarbejder!#REF!="","",Tillægsarbejder!#REF!)</f>
        <v>#REF!</v>
      </c>
      <c r="Q34" s="19" t="e">
        <f>IF(Tillægsarbejder!#REF!="","",Tillægsarbejder!#REF!)</f>
        <v>#REF!</v>
      </c>
      <c r="R34" s="17" t="e">
        <f>IF(Tillægsarbejder!#REF!="","",Tillægsarbejder!#REF!)</f>
        <v>#REF!</v>
      </c>
      <c r="S34" s="99">
        <v>0</v>
      </c>
    </row>
    <row r="35" spans="1:19" ht="30" customHeight="1" x14ac:dyDescent="0.2">
      <c r="A35" s="21" t="str">
        <f>IF(Varmblandet!A53="","",Varmblandet!A53)</f>
        <v>21.34</v>
      </c>
      <c r="B35" s="26" t="str">
        <f>IF(Varmblandet!B53="","",Varmblandet!B53)</f>
        <v>Jobstørrelse &gt; 5000 m²</v>
      </c>
      <c r="C35" s="25" t="str">
        <f>IF(Varmblandet!C53="","",Varmblandet!C53)</f>
        <v>m²</v>
      </c>
      <c r="D35" s="96">
        <v>0</v>
      </c>
      <c r="E35" s="91"/>
      <c r="F35" s="21" t="e">
        <f>IF(#REF!="","",#REF!)</f>
        <v>#REF!</v>
      </c>
      <c r="G35" s="56" t="e">
        <f>IF(#REF!="","",#REF!)</f>
        <v>#REF!</v>
      </c>
      <c r="H35" s="25" t="e">
        <f>IF(#REF!="","",#REF!)</f>
        <v>#REF!</v>
      </c>
      <c r="I35" s="97"/>
      <c r="J35" s="91"/>
      <c r="O35" s="91"/>
      <c r="P35" s="21" t="e">
        <f>IF(Tillægsarbejder!#REF!="","",Tillægsarbejder!#REF!)</f>
        <v>#REF!</v>
      </c>
      <c r="Q35" s="78" t="e">
        <f>IF(Tillægsarbejder!#REF!="","",Tillægsarbejder!#REF!)</f>
        <v>#REF!</v>
      </c>
      <c r="R35" s="31" t="e">
        <f>IF(Tillægsarbejder!#REF!="","",Tillægsarbejder!#REF!)</f>
        <v>#REF!</v>
      </c>
      <c r="S35" s="99"/>
    </row>
    <row r="36" spans="1:19" ht="30" customHeight="1" x14ac:dyDescent="0.2">
      <c r="A36" s="49" t="str">
        <f>IF(Varmblandet!A54="","",Varmblandet!A54)</f>
        <v>21.35</v>
      </c>
      <c r="B36" s="30" t="str">
        <f>IF(Varmblandet!B54="","",Varmblandet!B54)</f>
        <v>Reguleringspris for mer- eller mindreforbrug af AB</v>
      </c>
      <c r="C36" s="25" t="str">
        <f>IF(Varmblandet!C54="","",Varmblandet!C54)</f>
        <v>t</v>
      </c>
      <c r="D36" s="96">
        <v>100</v>
      </c>
      <c r="E36" s="91"/>
      <c r="F36" s="21" t="e">
        <f>IF(#REF!="","",#REF!)</f>
        <v>#REF!</v>
      </c>
      <c r="G36" s="26" t="e">
        <f>IF(#REF!="","",#REF!)</f>
        <v>#REF!</v>
      </c>
      <c r="H36" s="25" t="e">
        <f>IF(#REF!="","",#REF!)</f>
        <v>#REF!</v>
      </c>
      <c r="I36" s="97">
        <v>100</v>
      </c>
      <c r="J36" s="91"/>
      <c r="O36" s="91"/>
      <c r="P36" s="21" t="str">
        <f>IF(Tillægsarbejder!A33="","",Tillægsarbejder!A33)</f>
        <v/>
      </c>
      <c r="Q36" s="84" t="str">
        <f>IF(Tillægsarbejder!B33="","",Tillægsarbejder!B33)</f>
        <v>Reparationsarbejde</v>
      </c>
      <c r="R36" s="31" t="str">
        <f>IF(Tillægsarbejder!C33="","",Tillægsarbejder!C33)</f>
        <v/>
      </c>
      <c r="S36" s="99"/>
    </row>
    <row r="37" spans="1:19" ht="30" customHeight="1" x14ac:dyDescent="0.2">
      <c r="A37" s="49" t="str">
        <f>IF(Varmblandet!A55="","",Varmblandet!A55)</f>
        <v/>
      </c>
      <c r="B37" s="30" t="str">
        <f>IF(Varmblandet!B55="","",Varmblandet!B55)</f>
        <v/>
      </c>
      <c r="C37" s="25" t="str">
        <f>IF(Varmblandet!C55="","",Varmblandet!C55)</f>
        <v/>
      </c>
      <c r="D37" s="96"/>
      <c r="E37" s="91"/>
      <c r="F37" s="21" t="e">
        <f>IF(#REF!="","",#REF!)</f>
        <v>#REF!</v>
      </c>
      <c r="G37" s="27" t="e">
        <f>IF(#REF!="","",#REF!)</f>
        <v>#REF!</v>
      </c>
      <c r="H37" s="25" t="e">
        <f>IF(#REF!="","",#REF!)</f>
        <v>#REF!</v>
      </c>
      <c r="I37" s="97">
        <v>150</v>
      </c>
      <c r="J37" s="91"/>
      <c r="O37" s="91"/>
      <c r="P37" s="21" t="str">
        <f>IF(Tillægsarbejder!A34="","",Tillægsarbejder!A34)</f>
        <v>28.1</v>
      </c>
      <c r="Q37" s="78" t="str">
        <f>IF(Tillægsarbejder!B34="","",Tillægsarbejder!B34)</f>
        <v>Revneforsejling, 0-50 m per tilstandsstrækning</v>
      </c>
      <c r="R37" s="31" t="str">
        <f>IF(Tillægsarbejder!C34="","",Tillægsarbejder!C34)</f>
        <v>lbm</v>
      </c>
      <c r="S37" s="99">
        <v>50</v>
      </c>
    </row>
    <row r="38" spans="1:19" s="5" customFormat="1" ht="30" customHeight="1" x14ac:dyDescent="0.2">
      <c r="A38" s="49" t="str">
        <f>IF(Varmblandet!A56="","",Varmblandet!A56)</f>
        <v/>
      </c>
      <c r="B38" s="24" t="str">
        <f>IF(Varmblandet!B56="","",Varmblandet!B56)</f>
        <v>70 kg/m² AB</v>
      </c>
      <c r="C38" s="25" t="str">
        <f>IF(Varmblandet!C56="","",Varmblandet!C56)</f>
        <v/>
      </c>
      <c r="D38" s="96"/>
      <c r="E38" s="91"/>
      <c r="F38" s="21" t="e">
        <f>IF(#REF!="","",#REF!)</f>
        <v>#REF!</v>
      </c>
      <c r="G38" s="27" t="e">
        <f>IF(#REF!="","",#REF!)</f>
        <v>#REF!</v>
      </c>
      <c r="H38" s="25" t="e">
        <f>IF(#REF!="","",#REF!)</f>
        <v>#REF!</v>
      </c>
      <c r="I38" s="97">
        <v>500</v>
      </c>
      <c r="J38" s="91"/>
      <c r="K38"/>
      <c r="L38"/>
      <c r="M38"/>
      <c r="N38"/>
      <c r="O38" s="91"/>
      <c r="P38" s="21" t="str">
        <f>IF(Tillægsarbejder!A35="","",Tillægsarbejder!A35)</f>
        <v>28.2</v>
      </c>
      <c r="Q38" s="78" t="str">
        <f>IF(Tillægsarbejder!B35="","",Tillægsarbejder!B35)</f>
        <v>Revneforsejling, 50-150 m per tilstandsstrækning</v>
      </c>
      <c r="R38" s="31" t="str">
        <f>IF(Tillægsarbejder!C35="","",Tillægsarbejder!C35)</f>
        <v>lbm</v>
      </c>
      <c r="S38" s="99">
        <v>100</v>
      </c>
    </row>
    <row r="39" spans="1:19" s="5" customFormat="1" ht="30" customHeight="1" x14ac:dyDescent="0.2">
      <c r="A39" s="49" t="str">
        <f>IF(Varmblandet!A57="","",Varmblandet!A57)</f>
        <v>21.36</v>
      </c>
      <c r="B39" s="26" t="str">
        <f>IF(Varmblandet!B57="","",Varmblandet!B57)</f>
        <v xml:space="preserve">Jobstørrelse 100 - 250 m² </v>
      </c>
      <c r="C39" s="25" t="str">
        <f>IF(Varmblandet!C57="","",Varmblandet!C57)</f>
        <v>m²</v>
      </c>
      <c r="D39" s="96">
        <v>200</v>
      </c>
      <c r="E39" s="91"/>
      <c r="F39" s="21" t="e">
        <f>IF(#REF!="","",#REF!)</f>
        <v>#REF!</v>
      </c>
      <c r="G39" s="27" t="e">
        <f>IF(#REF!="","",#REF!)</f>
        <v>#REF!</v>
      </c>
      <c r="H39" s="25" t="e">
        <f>IF(#REF!="","",#REF!)</f>
        <v>#REF!</v>
      </c>
      <c r="I39" s="97">
        <v>1500</v>
      </c>
      <c r="J39" s="91"/>
      <c r="K39"/>
      <c r="L39"/>
      <c r="M39"/>
      <c r="N39"/>
      <c r="O39" s="91"/>
      <c r="P39" s="21" t="str">
        <f>IF(Tillægsarbejder!A36="","",Tillægsarbejder!A36)</f>
        <v>28.3</v>
      </c>
      <c r="Q39" s="78" t="str">
        <f>IF(Tillægsarbejder!B36="","",Tillægsarbejder!B36)</f>
        <v>Revneforsejling, &gt;150 m per tilstandsstrækning</v>
      </c>
      <c r="R39" s="31" t="str">
        <f>IF(Tillægsarbejder!C36="","",Tillægsarbejder!C36)</f>
        <v>lbm</v>
      </c>
      <c r="S39" s="99">
        <v>200</v>
      </c>
    </row>
    <row r="40" spans="1:19" s="5" customFormat="1" ht="30" customHeight="1" x14ac:dyDescent="0.2">
      <c r="A40" s="49" t="str">
        <f>IF(Varmblandet!A58="","",Varmblandet!A58)</f>
        <v>21.37</v>
      </c>
      <c r="B40" s="26" t="str">
        <f>IF(Varmblandet!B58="","",Varmblandet!B58)</f>
        <v xml:space="preserve">Jobstørrelse 250 - 500 m² </v>
      </c>
      <c r="C40" s="25" t="str">
        <f>IF(Varmblandet!C58="","",Varmblandet!C58)</f>
        <v>m²</v>
      </c>
      <c r="D40" s="96">
        <v>500</v>
      </c>
      <c r="E40" s="91"/>
      <c r="F40" s="21" t="e">
        <f>IF(#REF!="","",#REF!)</f>
        <v>#REF!</v>
      </c>
      <c r="G40" s="28" t="e">
        <f>IF(#REF!="","",#REF!)</f>
        <v>#REF!</v>
      </c>
      <c r="H40" s="25" t="e">
        <f>IF(#REF!="","",#REF!)</f>
        <v>#REF!</v>
      </c>
      <c r="I40" s="98"/>
      <c r="J40" s="91"/>
      <c r="K40"/>
      <c r="L40"/>
      <c r="M40"/>
      <c r="N40"/>
      <c r="O40" s="91"/>
      <c r="P40" s="21" t="str">
        <f>IF(Tillægsarbejder!A42="","",Tillægsarbejder!A42)</f>
        <v/>
      </c>
      <c r="Q40" s="19" t="str">
        <f>IF(Tillægsarbejder!B42="","",Tillægsarbejder!B42)</f>
        <v/>
      </c>
      <c r="R40" s="17" t="str">
        <f>IF(Tillægsarbejder!C42="","",Tillægsarbejder!C42)</f>
        <v/>
      </c>
      <c r="S40" s="99"/>
    </row>
    <row r="41" spans="1:19" s="5" customFormat="1" ht="30" customHeight="1" x14ac:dyDescent="0.2">
      <c r="A41" s="49" t="str">
        <f>IF(Varmblandet!A59="","",Varmblandet!A59)</f>
        <v>21.38</v>
      </c>
      <c r="B41" s="48" t="str">
        <f>IF(Varmblandet!B59="","",Varmblandet!B59)</f>
        <v xml:space="preserve">Jobstørrelse 501 - 1500 m² </v>
      </c>
      <c r="C41" s="25" t="str">
        <f>IF(Varmblandet!C59="","",Varmblandet!C59)</f>
        <v>m²</v>
      </c>
      <c r="D41" s="96">
        <v>1000</v>
      </c>
      <c r="E41" s="91"/>
      <c r="F41" s="21" t="e">
        <f>IF(#REF!="","",#REF!)</f>
        <v>#REF!</v>
      </c>
      <c r="G41" s="56" t="e">
        <f>IF(#REF!="","",#REF!)</f>
        <v>#REF!</v>
      </c>
      <c r="H41" s="25" t="e">
        <f>IF(#REF!="","",#REF!)</f>
        <v>#REF!</v>
      </c>
      <c r="I41" s="98"/>
      <c r="J41" s="91"/>
      <c r="K41"/>
      <c r="L41"/>
      <c r="M41"/>
      <c r="N41"/>
      <c r="O41" s="91"/>
      <c r="P41" s="21" t="e">
        <f>IF(Tillægsarbejder!#REF!="","",Tillægsarbejder!#REF!)</f>
        <v>#REF!</v>
      </c>
      <c r="Q41" s="84" t="e">
        <f>IF(Tillægsarbejder!#REF!="","",Tillægsarbejder!#REF!)</f>
        <v>#REF!</v>
      </c>
      <c r="R41" s="17" t="e">
        <f>IF(Tillægsarbejder!#REF!="","",Tillægsarbejder!#REF!)</f>
        <v>#REF!</v>
      </c>
      <c r="S41" s="99"/>
    </row>
    <row r="42" spans="1:19" s="5" customFormat="1" ht="30" customHeight="1" x14ac:dyDescent="0.2">
      <c r="A42" s="49" t="str">
        <f>IF(Varmblandet!A60="","",Varmblandet!A60)</f>
        <v>21.39</v>
      </c>
      <c r="B42" s="48" t="str">
        <f>IF(Varmblandet!B60="","",Varmblandet!B60)</f>
        <v xml:space="preserve">Jobstørrelse 1501 - 3000 m² </v>
      </c>
      <c r="C42" s="25" t="str">
        <f>IF(Varmblandet!C60="","",Varmblandet!C60)</f>
        <v>m²</v>
      </c>
      <c r="D42" s="96">
        <v>2000</v>
      </c>
      <c r="E42" s="91"/>
      <c r="F42" s="21" t="e">
        <f>IF(#REF!="","",#REF!)</f>
        <v>#REF!</v>
      </c>
      <c r="G42" s="26" t="e">
        <f>IF(#REF!="","",#REF!)</f>
        <v>#REF!</v>
      </c>
      <c r="H42" s="25" t="e">
        <f>IF(#REF!="","",#REF!)</f>
        <v>#REF!</v>
      </c>
      <c r="I42" s="97">
        <v>100</v>
      </c>
      <c r="J42" s="91"/>
      <c r="K42"/>
      <c r="L42"/>
      <c r="M42"/>
      <c r="N42"/>
      <c r="O42" s="91"/>
      <c r="P42" s="21" t="e">
        <f>IF(Tillægsarbejder!#REF!="","",Tillægsarbejder!#REF!)</f>
        <v>#REF!</v>
      </c>
      <c r="Q42" s="9" t="e">
        <f>IF(Tillægsarbejder!#REF!="","",Tillægsarbejder!#REF!)</f>
        <v>#REF!</v>
      </c>
      <c r="R42" s="20" t="e">
        <f>IF(Tillægsarbejder!#REF!="","",Tillægsarbejder!#REF!)</f>
        <v>#REF!</v>
      </c>
      <c r="S42" s="99">
        <v>50</v>
      </c>
    </row>
    <row r="43" spans="1:19" s="5" customFormat="1" ht="30" customHeight="1" x14ac:dyDescent="0.2">
      <c r="A43" s="49" t="str">
        <f>IF(Varmblandet!A61="","",Varmblandet!A61)</f>
        <v>21.40</v>
      </c>
      <c r="B43" s="48" t="str">
        <f>IF(Varmblandet!B61="","",Varmblandet!B61)</f>
        <v xml:space="preserve">Jobstørrelse 3001 - 5000 m² </v>
      </c>
      <c r="C43" s="25" t="str">
        <f>IF(Varmblandet!C61="","",Varmblandet!C61)</f>
        <v>m²</v>
      </c>
      <c r="D43" s="96">
        <v>4000</v>
      </c>
      <c r="E43" s="91"/>
      <c r="F43" s="21" t="e">
        <f>IF(#REF!="","",#REF!)</f>
        <v>#REF!</v>
      </c>
      <c r="G43" s="27" t="e">
        <f>IF(#REF!="","",#REF!)</f>
        <v>#REF!</v>
      </c>
      <c r="H43" s="25" t="e">
        <f>IF(#REF!="","",#REF!)</f>
        <v>#REF!</v>
      </c>
      <c r="I43" s="97">
        <v>150</v>
      </c>
      <c r="J43" s="91"/>
      <c r="K43"/>
      <c r="L43"/>
      <c r="M43"/>
      <c r="N43"/>
      <c r="O43" s="91"/>
      <c r="P43" s="21" t="e">
        <f>IF(Tillægsarbejder!#REF!="","",Tillægsarbejder!#REF!)</f>
        <v>#REF!</v>
      </c>
      <c r="Q43" s="9" t="e">
        <f>IF(Tillægsarbejder!#REF!="","",Tillægsarbejder!#REF!)</f>
        <v>#REF!</v>
      </c>
      <c r="R43" s="20" t="e">
        <f>IF(Tillægsarbejder!#REF!="","",Tillægsarbejder!#REF!)</f>
        <v>#REF!</v>
      </c>
      <c r="S43" s="99">
        <v>50</v>
      </c>
    </row>
    <row r="44" spans="1:19" s="5" customFormat="1" ht="30" customHeight="1" x14ac:dyDescent="0.2">
      <c r="A44" s="49" t="str">
        <f>IF(Varmblandet!A62="","",Varmblandet!A62)</f>
        <v>21.41</v>
      </c>
      <c r="B44" s="26" t="str">
        <f>IF(Varmblandet!B62="","",Varmblandet!B62)</f>
        <v>Jobstørrelse &gt; 5000 m²</v>
      </c>
      <c r="C44" s="25" t="str">
        <f>IF(Varmblandet!C62="","",Varmblandet!C62)</f>
        <v>m²</v>
      </c>
      <c r="D44" s="96">
        <v>5500</v>
      </c>
      <c r="E44" s="91"/>
      <c r="F44" s="21" t="e">
        <f>IF(#REF!="","",#REF!)</f>
        <v>#REF!</v>
      </c>
      <c r="G44" s="27" t="e">
        <f>IF(#REF!="","",#REF!)</f>
        <v>#REF!</v>
      </c>
      <c r="H44" s="25" t="e">
        <f>IF(#REF!="","",#REF!)</f>
        <v>#REF!</v>
      </c>
      <c r="I44" s="97">
        <v>500</v>
      </c>
      <c r="J44" s="91"/>
      <c r="K44"/>
      <c r="L44"/>
      <c r="M44"/>
      <c r="N44"/>
      <c r="O44" s="91"/>
      <c r="P44" s="21" t="e">
        <f>IF(Tillægsarbejder!#REF!="","",Tillægsarbejder!#REF!)</f>
        <v>#REF!</v>
      </c>
      <c r="Q44" s="9" t="e">
        <f>IF(Tillægsarbejder!#REF!="","",Tillægsarbejder!#REF!)</f>
        <v>#REF!</v>
      </c>
      <c r="R44" s="20" t="e">
        <f>IF(Tillægsarbejder!#REF!="","",Tillægsarbejder!#REF!)</f>
        <v>#REF!</v>
      </c>
      <c r="S44" s="99">
        <v>50</v>
      </c>
    </row>
    <row r="45" spans="1:19" s="5" customFormat="1" ht="30" customHeight="1" x14ac:dyDescent="0.2">
      <c r="A45" s="49" t="str">
        <f>IF(Varmblandet!A63="","",Varmblandet!A63)</f>
        <v>21.42</v>
      </c>
      <c r="B45" s="30" t="str">
        <f>IF(Varmblandet!B63="","",Varmblandet!B63)</f>
        <v>Reguleringspris for mer- eller mindreforbrug af AB</v>
      </c>
      <c r="C45" s="25" t="str">
        <f>IF(Varmblandet!C63="","",Varmblandet!C63)</f>
        <v>t</v>
      </c>
      <c r="D45" s="96">
        <v>50</v>
      </c>
      <c r="E45" s="91"/>
      <c r="F45" s="21" t="e">
        <f>IF(#REF!="","",#REF!)</f>
        <v>#REF!</v>
      </c>
      <c r="G45" s="27" t="e">
        <f>IF(#REF!="","",#REF!)</f>
        <v>#REF!</v>
      </c>
      <c r="H45" s="25" t="e">
        <f>IF(#REF!="","",#REF!)</f>
        <v>#REF!</v>
      </c>
      <c r="I45" s="97">
        <v>1500</v>
      </c>
      <c r="J45" s="91"/>
      <c r="K45"/>
      <c r="L45"/>
      <c r="M45"/>
      <c r="N45"/>
      <c r="O45" s="91"/>
      <c r="P45" s="49" t="str">
        <f>IF(Tillægsarbejder!A47="","",Tillægsarbejder!A47)</f>
        <v/>
      </c>
      <c r="Q45" s="7" t="str">
        <f>IF(Tillægsarbejder!B47="","",Tillægsarbejder!B47)</f>
        <v/>
      </c>
      <c r="R45" s="22" t="str">
        <f>IF(Tillægsarbejder!C47="","",Tillægsarbejder!C47)</f>
        <v/>
      </c>
      <c r="S45" s="99"/>
    </row>
    <row r="46" spans="1:19" s="5" customFormat="1" ht="30" customHeight="1" x14ac:dyDescent="0.2">
      <c r="A46" s="49" t="str">
        <f>IF(Varmblandet!A64="","",Varmblandet!A64)</f>
        <v/>
      </c>
      <c r="B46" s="30" t="str">
        <f>IF(Varmblandet!B64="","",Varmblandet!B64)</f>
        <v/>
      </c>
      <c r="C46" s="25" t="str">
        <f>IF(Varmblandet!C64="","",Varmblandet!C64)</f>
        <v/>
      </c>
      <c r="D46" s="96"/>
      <c r="E46" s="91"/>
      <c r="F46"/>
      <c r="G46"/>
      <c r="H46"/>
      <c r="I46"/>
      <c r="J46" s="91"/>
      <c r="K46"/>
      <c r="L46"/>
      <c r="M46"/>
      <c r="N46"/>
      <c r="O46" s="91"/>
      <c r="P46" s="49" t="str">
        <f>IF(Tillægsarbejder!A48="","",Tillægsarbejder!A48)</f>
        <v/>
      </c>
      <c r="Q46" s="77" t="str">
        <f>IF(Tillægsarbejder!B48="","",Tillægsarbejder!B48)</f>
        <v>Bump</v>
      </c>
      <c r="R46" s="22" t="str">
        <f>IF(Tillægsarbejder!C48="","",Tillægsarbejder!C48)</f>
        <v/>
      </c>
      <c r="S46" s="99"/>
    </row>
    <row r="47" spans="1:19" s="5" customFormat="1" ht="30" customHeight="1" x14ac:dyDescent="0.2">
      <c r="A47" s="49" t="str">
        <f>IF(Varmblandet!A74="","",Varmblandet!A74)</f>
        <v/>
      </c>
      <c r="B47" s="62" t="str">
        <f>IF(Varmblandet!B74="","",Varmblandet!B74)</f>
        <v>SMA</v>
      </c>
      <c r="C47" s="25" t="str">
        <f>IF(Varmblandet!C74="","",Varmblandet!C74)</f>
        <v/>
      </c>
      <c r="D47" s="96"/>
      <c r="E47" s="91"/>
      <c r="F47"/>
      <c r="G47"/>
      <c r="H47"/>
      <c r="I47"/>
      <c r="J47" s="91"/>
      <c r="K47"/>
      <c r="L47"/>
      <c r="M47"/>
      <c r="N47"/>
      <c r="O47" s="91"/>
      <c r="P47" s="21" t="e">
        <f>IF(Tillægsarbejder!#REF!="","",Tillægsarbejder!#REF!)</f>
        <v>#REF!</v>
      </c>
      <c r="Q47" s="85" t="e">
        <f>IF(Tillægsarbejder!#REF!="","",Tillægsarbejder!#REF!)</f>
        <v>#REF!</v>
      </c>
      <c r="R47" s="8" t="e">
        <f>IF(Tillægsarbejder!#REF!="","",Tillægsarbejder!#REF!)</f>
        <v>#REF!</v>
      </c>
      <c r="S47" s="99">
        <v>5</v>
      </c>
    </row>
    <row r="48" spans="1:19" s="5" customFormat="1" ht="30" customHeight="1" x14ac:dyDescent="0.2">
      <c r="A48" s="49" t="e">
        <f>IF(Varmblandet!#REF!="","",Varmblandet!#REF!)</f>
        <v>#REF!</v>
      </c>
      <c r="B48" s="24" t="e">
        <f>IF(Varmblandet!#REF!="","",Varmblandet!#REF!)</f>
        <v>#REF!</v>
      </c>
      <c r="C48" s="25" t="e">
        <f>IF(Varmblandet!#REF!="","",Varmblandet!#REF!)</f>
        <v>#REF!</v>
      </c>
      <c r="D48" s="96"/>
      <c r="E48" s="91"/>
      <c r="F48"/>
      <c r="G48"/>
      <c r="H48"/>
      <c r="I48"/>
      <c r="J48" s="91"/>
      <c r="K48"/>
      <c r="L48"/>
      <c r="M48"/>
      <c r="N48"/>
      <c r="O48" s="91"/>
      <c r="P48" s="21" t="e">
        <f>IF(Tillægsarbejder!#REF!="","",Tillægsarbejder!#REF!)</f>
        <v>#REF!</v>
      </c>
      <c r="Q48" s="85" t="e">
        <f>IF(Tillægsarbejder!#REF!="","",Tillægsarbejder!#REF!)</f>
        <v>#REF!</v>
      </c>
      <c r="R48" s="8" t="e">
        <f>IF(Tillægsarbejder!#REF!="","",Tillægsarbejder!#REF!)</f>
        <v>#REF!</v>
      </c>
      <c r="S48" s="99">
        <v>5</v>
      </c>
    </row>
    <row r="49" spans="1:19" s="5" customFormat="1" ht="30" customHeight="1" x14ac:dyDescent="0.2">
      <c r="A49" s="49" t="e">
        <f>IF(Varmblandet!#REF!="","",Varmblandet!#REF!)</f>
        <v>#REF!</v>
      </c>
      <c r="B49" s="26" t="e">
        <f>IF(Varmblandet!#REF!="","",Varmblandet!#REF!)</f>
        <v>#REF!</v>
      </c>
      <c r="C49" s="25" t="e">
        <f>IF(Varmblandet!#REF!="","",Varmblandet!#REF!)</f>
        <v>#REF!</v>
      </c>
      <c r="D49" s="96">
        <v>200</v>
      </c>
      <c r="E49" s="91"/>
      <c r="F49"/>
      <c r="G49"/>
      <c r="H49"/>
      <c r="I49"/>
      <c r="J49" s="91"/>
      <c r="K49"/>
      <c r="L49"/>
      <c r="M49"/>
      <c r="N49"/>
      <c r="O49" s="91"/>
      <c r="P49"/>
      <c r="Q49"/>
      <c r="R49"/>
      <c r="S49"/>
    </row>
    <row r="50" spans="1:19" s="5" customFormat="1" ht="30" customHeight="1" x14ac:dyDescent="0.2">
      <c r="A50" s="49" t="e">
        <f>IF(Varmblandet!#REF!="","",Varmblandet!#REF!)</f>
        <v>#REF!</v>
      </c>
      <c r="B50" s="26" t="e">
        <f>IF(Varmblandet!#REF!="","",Varmblandet!#REF!)</f>
        <v>#REF!</v>
      </c>
      <c r="C50" s="25" t="e">
        <f>IF(Varmblandet!#REF!="","",Varmblandet!#REF!)</f>
        <v>#REF!</v>
      </c>
      <c r="D50" s="96">
        <v>500</v>
      </c>
      <c r="E50" s="91"/>
      <c r="F50"/>
      <c r="G50"/>
      <c r="H50"/>
      <c r="I50"/>
      <c r="J50" s="91"/>
      <c r="K50"/>
      <c r="L50"/>
      <c r="M50"/>
      <c r="N50"/>
      <c r="O50" s="91"/>
      <c r="P50"/>
      <c r="Q50"/>
      <c r="R50"/>
      <c r="S50"/>
    </row>
    <row r="51" spans="1:19" s="5" customFormat="1" ht="30" customHeight="1" x14ac:dyDescent="0.2">
      <c r="A51" s="49" t="e">
        <f>IF(Varmblandet!#REF!="","",Varmblandet!#REF!)</f>
        <v>#REF!</v>
      </c>
      <c r="B51" s="48" t="e">
        <f>IF(Varmblandet!#REF!="","",Varmblandet!#REF!)</f>
        <v>#REF!</v>
      </c>
      <c r="C51" s="25" t="e">
        <f>IF(Varmblandet!#REF!="","",Varmblandet!#REF!)</f>
        <v>#REF!</v>
      </c>
      <c r="D51" s="96">
        <v>1000</v>
      </c>
      <c r="E51" s="91"/>
      <c r="F51"/>
      <c r="G51"/>
      <c r="H51"/>
      <c r="I51"/>
      <c r="J51" s="91"/>
      <c r="K51"/>
      <c r="L51"/>
      <c r="M51"/>
      <c r="N51"/>
      <c r="O51" s="91"/>
      <c r="P51"/>
      <c r="Q51"/>
      <c r="R51"/>
      <c r="S51"/>
    </row>
    <row r="52" spans="1:19" s="5" customFormat="1" ht="30" customHeight="1" x14ac:dyDescent="0.2">
      <c r="A52" s="49" t="e">
        <f>IF(Varmblandet!#REF!="","",Varmblandet!#REF!)</f>
        <v>#REF!</v>
      </c>
      <c r="B52" s="48" t="e">
        <f>IF(Varmblandet!#REF!="","",Varmblandet!#REF!)</f>
        <v>#REF!</v>
      </c>
      <c r="C52" s="25" t="e">
        <f>IF(Varmblandet!#REF!="","",Varmblandet!#REF!)</f>
        <v>#REF!</v>
      </c>
      <c r="D52" s="96">
        <v>2000</v>
      </c>
      <c r="E52" s="91"/>
      <c r="F52"/>
      <c r="G52"/>
      <c r="H52"/>
      <c r="I52"/>
      <c r="J52" s="91"/>
      <c r="K52"/>
      <c r="L52"/>
      <c r="M52"/>
      <c r="N52"/>
      <c r="O52" s="91"/>
      <c r="P52"/>
      <c r="Q52"/>
      <c r="R52"/>
      <c r="S52"/>
    </row>
    <row r="53" spans="1:19" s="5" customFormat="1" ht="30" customHeight="1" x14ac:dyDescent="0.2">
      <c r="A53" s="49" t="e">
        <f>IF(Varmblandet!#REF!="","",Varmblandet!#REF!)</f>
        <v>#REF!</v>
      </c>
      <c r="B53" s="48" t="e">
        <f>IF(Varmblandet!#REF!="","",Varmblandet!#REF!)</f>
        <v>#REF!</v>
      </c>
      <c r="C53" s="25" t="e">
        <f>IF(Varmblandet!#REF!="","",Varmblandet!#REF!)</f>
        <v>#REF!</v>
      </c>
      <c r="D53" s="96">
        <v>3500</v>
      </c>
      <c r="E53" s="91"/>
      <c r="F53"/>
      <c r="G53"/>
      <c r="H53"/>
      <c r="I53"/>
      <c r="J53" s="91"/>
      <c r="K53"/>
      <c r="L53"/>
      <c r="M53"/>
      <c r="N53"/>
      <c r="O53" s="91"/>
      <c r="P53"/>
      <c r="Q53"/>
      <c r="R53"/>
      <c r="S53"/>
    </row>
    <row r="54" spans="1:19" s="5" customFormat="1" ht="30" customHeight="1" x14ac:dyDescent="0.2">
      <c r="A54" s="49" t="e">
        <f>IF(Varmblandet!#REF!="","",Varmblandet!#REF!)</f>
        <v>#REF!</v>
      </c>
      <c r="B54" s="30" t="e">
        <f>IF(Varmblandet!#REF!="","",Varmblandet!#REF!)</f>
        <v>#REF!</v>
      </c>
      <c r="C54" s="25" t="e">
        <f>IF(Varmblandet!#REF!="","",Varmblandet!#REF!)</f>
        <v>#REF!</v>
      </c>
      <c r="D54" s="96">
        <v>50</v>
      </c>
      <c r="E54" s="91"/>
      <c r="F54"/>
      <c r="G54"/>
      <c r="H54"/>
      <c r="I54"/>
      <c r="J54" s="91"/>
      <c r="K54"/>
      <c r="L54"/>
      <c r="M54"/>
      <c r="N54"/>
      <c r="O54" s="91"/>
      <c r="P54"/>
      <c r="Q54"/>
      <c r="R54"/>
      <c r="S54"/>
    </row>
    <row r="55" spans="1:19" s="5" customFormat="1" ht="30" customHeight="1" x14ac:dyDescent="0.2">
      <c r="A55" s="49" t="e">
        <f>IF(Varmblandet!#REF!="","",Varmblandet!#REF!)</f>
        <v>#REF!</v>
      </c>
      <c r="B55" s="30" t="e">
        <f>IF(Varmblandet!#REF!="","",Varmblandet!#REF!)</f>
        <v>#REF!</v>
      </c>
      <c r="C55" s="25" t="e">
        <f>IF(Varmblandet!#REF!="","",Varmblandet!#REF!)</f>
        <v>#REF!</v>
      </c>
      <c r="D55" s="96"/>
      <c r="E55" s="91"/>
      <c r="F55"/>
      <c r="G55"/>
      <c r="H55"/>
      <c r="I55"/>
      <c r="J55" s="91"/>
      <c r="K55"/>
      <c r="L55"/>
      <c r="M55"/>
      <c r="N55"/>
      <c r="O55" s="91"/>
      <c r="P55"/>
      <c r="Q55"/>
      <c r="R55"/>
      <c r="S55"/>
    </row>
    <row r="56" spans="1:19" s="5" customFormat="1" ht="30" customHeight="1" x14ac:dyDescent="0.2">
      <c r="A56" s="49" t="e">
        <f>IF(Varmblandet!#REF!="","",Varmblandet!#REF!)</f>
        <v>#REF!</v>
      </c>
      <c r="B56" s="24" t="e">
        <f>IF(Varmblandet!#REF!="","",Varmblandet!#REF!)</f>
        <v>#REF!</v>
      </c>
      <c r="C56" s="25" t="e">
        <f>IF(Varmblandet!#REF!="","",Varmblandet!#REF!)</f>
        <v>#REF!</v>
      </c>
      <c r="D56" s="96"/>
      <c r="E56" s="91"/>
      <c r="F56"/>
      <c r="G56"/>
      <c r="H56"/>
      <c r="I56"/>
      <c r="J56" s="91"/>
      <c r="K56"/>
      <c r="L56"/>
      <c r="M56"/>
      <c r="N56"/>
      <c r="O56" s="91"/>
      <c r="P56"/>
      <c r="Q56"/>
      <c r="R56"/>
      <c r="S56"/>
    </row>
    <row r="57" spans="1:19" s="5" customFormat="1" ht="30" customHeight="1" x14ac:dyDescent="0.2">
      <c r="A57" s="49" t="e">
        <f>IF(Varmblandet!#REF!="","",Varmblandet!#REF!)</f>
        <v>#REF!</v>
      </c>
      <c r="B57" s="26" t="e">
        <f>IF(Varmblandet!#REF!="","",Varmblandet!#REF!)</f>
        <v>#REF!</v>
      </c>
      <c r="C57" s="25" t="e">
        <f>IF(Varmblandet!#REF!="","",Varmblandet!#REF!)</f>
        <v>#REF!</v>
      </c>
      <c r="D57" s="96">
        <v>200</v>
      </c>
      <c r="E57" s="91"/>
      <c r="F57"/>
      <c r="G57"/>
      <c r="H57"/>
      <c r="I57"/>
      <c r="J57" s="91"/>
      <c r="K57"/>
      <c r="L57"/>
      <c r="M57"/>
      <c r="N57"/>
      <c r="O57" s="91"/>
      <c r="P57"/>
      <c r="Q57"/>
      <c r="R57"/>
      <c r="S57"/>
    </row>
    <row r="58" spans="1:19" s="5" customFormat="1" ht="30" customHeight="1" x14ac:dyDescent="0.2">
      <c r="A58" s="49" t="e">
        <f>IF(Varmblandet!#REF!="","",Varmblandet!#REF!)</f>
        <v>#REF!</v>
      </c>
      <c r="B58" s="26" t="e">
        <f>IF(Varmblandet!#REF!="","",Varmblandet!#REF!)</f>
        <v>#REF!</v>
      </c>
      <c r="C58" s="25" t="e">
        <f>IF(Varmblandet!#REF!="","",Varmblandet!#REF!)</f>
        <v>#REF!</v>
      </c>
      <c r="D58" s="96">
        <v>500</v>
      </c>
      <c r="E58" s="91"/>
      <c r="F58"/>
      <c r="G58"/>
      <c r="H58"/>
      <c r="I58"/>
      <c r="J58" s="91"/>
      <c r="K58"/>
      <c r="L58"/>
      <c r="M58"/>
      <c r="N58"/>
      <c r="O58" s="91"/>
      <c r="P58"/>
      <c r="Q58"/>
      <c r="R58"/>
      <c r="S58"/>
    </row>
    <row r="59" spans="1:19" s="5" customFormat="1" ht="30" customHeight="1" x14ac:dyDescent="0.2">
      <c r="A59" s="49" t="e">
        <f>IF(Varmblandet!#REF!="","",Varmblandet!#REF!)</f>
        <v>#REF!</v>
      </c>
      <c r="B59" s="48" t="e">
        <f>IF(Varmblandet!#REF!="","",Varmblandet!#REF!)</f>
        <v>#REF!</v>
      </c>
      <c r="C59" s="25" t="e">
        <f>IF(Varmblandet!#REF!="","",Varmblandet!#REF!)</f>
        <v>#REF!</v>
      </c>
      <c r="D59" s="96">
        <v>1000</v>
      </c>
      <c r="E59" s="91"/>
      <c r="F59"/>
      <c r="G59"/>
      <c r="H59"/>
      <c r="I59"/>
      <c r="J59" s="91"/>
      <c r="K59"/>
      <c r="L59"/>
      <c r="M59"/>
      <c r="N59"/>
      <c r="O59" s="91"/>
      <c r="P59"/>
      <c r="Q59"/>
      <c r="R59"/>
      <c r="S59"/>
    </row>
    <row r="60" spans="1:19" s="5" customFormat="1" ht="30" customHeight="1" x14ac:dyDescent="0.2">
      <c r="A60" s="49" t="e">
        <f>IF(Varmblandet!#REF!="","",Varmblandet!#REF!)</f>
        <v>#REF!</v>
      </c>
      <c r="B60" s="48" t="e">
        <f>IF(Varmblandet!#REF!="","",Varmblandet!#REF!)</f>
        <v>#REF!</v>
      </c>
      <c r="C60" s="25" t="e">
        <f>IF(Varmblandet!#REF!="","",Varmblandet!#REF!)</f>
        <v>#REF!</v>
      </c>
      <c r="D60" s="96">
        <v>2000</v>
      </c>
      <c r="E60" s="91"/>
      <c r="F60"/>
      <c r="G60"/>
      <c r="H60"/>
      <c r="I60"/>
      <c r="J60" s="91"/>
      <c r="K60"/>
      <c r="L60"/>
      <c r="M60"/>
      <c r="N60"/>
      <c r="O60" s="91"/>
      <c r="P60"/>
      <c r="Q60"/>
      <c r="R60"/>
      <c r="S60"/>
    </row>
    <row r="61" spans="1:19" s="5" customFormat="1" ht="30" customHeight="1" x14ac:dyDescent="0.2">
      <c r="A61" s="49" t="e">
        <f>IF(Varmblandet!#REF!="","",Varmblandet!#REF!)</f>
        <v>#REF!</v>
      </c>
      <c r="B61" s="48" t="e">
        <f>IF(Varmblandet!#REF!="","",Varmblandet!#REF!)</f>
        <v>#REF!</v>
      </c>
      <c r="C61" s="25" t="e">
        <f>IF(Varmblandet!#REF!="","",Varmblandet!#REF!)</f>
        <v>#REF!</v>
      </c>
      <c r="D61" s="96">
        <v>3500</v>
      </c>
      <c r="E61" s="91"/>
      <c r="F61"/>
      <c r="G61"/>
      <c r="H61"/>
      <c r="I61"/>
      <c r="J61" s="91"/>
      <c r="K61"/>
      <c r="L61"/>
      <c r="M61"/>
      <c r="N61"/>
      <c r="O61" s="91"/>
      <c r="P61"/>
      <c r="Q61"/>
      <c r="R61"/>
      <c r="S61"/>
    </row>
    <row r="62" spans="1:19" s="5" customFormat="1" ht="30" customHeight="1" x14ac:dyDescent="0.2">
      <c r="A62" s="49" t="e">
        <f>IF(Varmblandet!#REF!="","",Varmblandet!#REF!)</f>
        <v>#REF!</v>
      </c>
      <c r="B62" s="30" t="e">
        <f>IF(Varmblandet!#REF!="","",Varmblandet!#REF!)</f>
        <v>#REF!</v>
      </c>
      <c r="C62" s="25" t="e">
        <f>IF(Varmblandet!#REF!="","",Varmblandet!#REF!)</f>
        <v>#REF!</v>
      </c>
      <c r="D62" s="96">
        <v>50</v>
      </c>
      <c r="E62" s="91"/>
      <c r="F62"/>
      <c r="G62"/>
      <c r="H62"/>
      <c r="I62"/>
      <c r="J62" s="91"/>
      <c r="K62"/>
      <c r="L62"/>
      <c r="M62"/>
      <c r="N62"/>
      <c r="O62" s="91"/>
      <c r="P62"/>
      <c r="Q62"/>
      <c r="R62"/>
      <c r="S62"/>
    </row>
    <row r="63" spans="1:19" s="5" customFormat="1" ht="30" customHeight="1" x14ac:dyDescent="0.2">
      <c r="A63" s="49" t="e">
        <f>IF(Varmblandet!#REF!="","",Varmblandet!#REF!)</f>
        <v>#REF!</v>
      </c>
      <c r="B63" s="30" t="e">
        <f>IF(Varmblandet!#REF!="","",Varmblandet!#REF!)</f>
        <v>#REF!</v>
      </c>
      <c r="C63" s="25" t="e">
        <f>IF(Varmblandet!#REF!="","",Varmblandet!#REF!)</f>
        <v>#REF!</v>
      </c>
      <c r="D63" s="96"/>
      <c r="E63" s="91"/>
      <c r="F63"/>
      <c r="G63"/>
      <c r="H63"/>
      <c r="I63"/>
      <c r="J63" s="91"/>
      <c r="K63"/>
      <c r="L63"/>
      <c r="M63"/>
      <c r="N63"/>
      <c r="O63" s="91"/>
      <c r="P63"/>
      <c r="Q63"/>
      <c r="R63"/>
      <c r="S63"/>
    </row>
    <row r="64" spans="1:19" s="5" customFormat="1" ht="30" customHeight="1" x14ac:dyDescent="0.2">
      <c r="A64" s="21" t="str">
        <f>IF(Varmblandet!A75="","",Varmblandet!A75)</f>
        <v/>
      </c>
      <c r="B64" s="24" t="str">
        <f>IF(Varmblandet!B75="","",Varmblandet!B75)</f>
        <v xml:space="preserve">70 kg/m² SMA </v>
      </c>
      <c r="C64" s="25" t="str">
        <f>IF(Varmblandet!C75="","",Varmblandet!C75)</f>
        <v/>
      </c>
      <c r="D64" s="96"/>
      <c r="E64" s="91"/>
      <c r="F64"/>
      <c r="G64"/>
      <c r="H64"/>
      <c r="I64"/>
      <c r="J64" s="91"/>
      <c r="K64"/>
      <c r="L64"/>
      <c r="M64"/>
      <c r="N64"/>
      <c r="O64" s="91"/>
      <c r="P64"/>
      <c r="Q64"/>
      <c r="R64"/>
      <c r="S64"/>
    </row>
    <row r="65" spans="1:20" s="5" customFormat="1" ht="30" customHeight="1" x14ac:dyDescent="0.2">
      <c r="A65" s="49" t="str">
        <f>IF(Varmblandet!A76="","",Varmblandet!A76)</f>
        <v>21.50</v>
      </c>
      <c r="B65" s="26" t="str">
        <f>IF(Varmblandet!B76="","",Varmblandet!B76)</f>
        <v xml:space="preserve">Jobstørrelse 100 - 250 m² </v>
      </c>
      <c r="C65" s="25" t="str">
        <f>IF(Varmblandet!C76="","",Varmblandet!C76)</f>
        <v>m²</v>
      </c>
      <c r="D65" s="96">
        <v>200</v>
      </c>
      <c r="E65" s="91"/>
      <c r="F65"/>
      <c r="G65"/>
      <c r="H65"/>
      <c r="I65"/>
      <c r="J65" s="91"/>
      <c r="K65"/>
      <c r="L65"/>
      <c r="M65"/>
      <c r="N65"/>
      <c r="O65" s="91"/>
      <c r="P65"/>
      <c r="Q65"/>
      <c r="R65"/>
      <c r="S65"/>
    </row>
    <row r="66" spans="1:20" ht="30" customHeight="1" x14ac:dyDescent="0.2">
      <c r="A66" s="21" t="str">
        <f>IF(Varmblandet!A77="","",Varmblandet!A77)</f>
        <v>21.51</v>
      </c>
      <c r="B66" s="26" t="str">
        <f>IF(Varmblandet!B77="","",Varmblandet!B77)</f>
        <v xml:space="preserve">Jobstørrelse 250 - 500 m² </v>
      </c>
      <c r="C66" s="25" t="str">
        <f>IF(Varmblandet!C77="","",Varmblandet!C77)</f>
        <v>m²</v>
      </c>
      <c r="D66" s="96">
        <v>500</v>
      </c>
      <c r="E66" s="91"/>
      <c r="J66" s="91"/>
      <c r="O66" s="91"/>
    </row>
    <row r="67" spans="1:20" ht="30" customHeight="1" x14ac:dyDescent="0.2">
      <c r="A67" s="21" t="str">
        <f>IF(Varmblandet!A78="","",Varmblandet!A78)</f>
        <v>21.52</v>
      </c>
      <c r="B67" s="48" t="str">
        <f>IF(Varmblandet!B78="","",Varmblandet!B78)</f>
        <v xml:space="preserve">Jobstørrelse 501 - 1500 m² </v>
      </c>
      <c r="C67" s="25" t="str">
        <f>IF(Varmblandet!C78="","",Varmblandet!C78)</f>
        <v>m²</v>
      </c>
      <c r="D67" s="96">
        <v>1000</v>
      </c>
      <c r="E67" s="91"/>
      <c r="J67" s="91"/>
      <c r="O67" s="91"/>
      <c r="T67"/>
    </row>
    <row r="68" spans="1:20" ht="30" customHeight="1" x14ac:dyDescent="0.2">
      <c r="A68" s="21" t="str">
        <f>IF(Varmblandet!A79="","",Varmblandet!A79)</f>
        <v>21.53</v>
      </c>
      <c r="B68" s="48" t="str">
        <f>IF(Varmblandet!B79="","",Varmblandet!B79)</f>
        <v xml:space="preserve">Jobstørrelse 1501 - 3000 m² </v>
      </c>
      <c r="C68" s="25" t="str">
        <f>IF(Varmblandet!C79="","",Varmblandet!C79)</f>
        <v>m²</v>
      </c>
      <c r="D68" s="96">
        <v>1500</v>
      </c>
      <c r="E68" s="91"/>
      <c r="J68" s="91"/>
      <c r="O68" s="91"/>
      <c r="T68"/>
    </row>
    <row r="69" spans="1:20" ht="30" customHeight="1" x14ac:dyDescent="0.2">
      <c r="A69" s="21" t="str">
        <f>IF(Varmblandet!A80="","",Varmblandet!A80)</f>
        <v>21.54</v>
      </c>
      <c r="B69" s="48" t="str">
        <f>IF(Varmblandet!B80="","",Varmblandet!B80)</f>
        <v xml:space="preserve">Jobstørrelse 3001 - 5000 m² </v>
      </c>
      <c r="C69" s="25" t="str">
        <f>IF(Varmblandet!C80="","",Varmblandet!C80)</f>
        <v>m²</v>
      </c>
      <c r="D69" s="96">
        <v>4000</v>
      </c>
      <c r="T69"/>
    </row>
    <row r="70" spans="1:20" ht="30" customHeight="1" x14ac:dyDescent="0.2">
      <c r="A70" s="21" t="str">
        <f>IF(Varmblandet!A81="","",Varmblandet!A81)</f>
        <v>21.55</v>
      </c>
      <c r="B70" s="26" t="str">
        <f>IF(Varmblandet!B81="","",Varmblandet!B81)</f>
        <v>Jobstørrelse &gt; 5000 m²</v>
      </c>
      <c r="C70" s="25" t="str">
        <f>IF(Varmblandet!C81="","",Varmblandet!C81)</f>
        <v>m²</v>
      </c>
      <c r="D70" s="96">
        <v>5500</v>
      </c>
      <c r="T70"/>
    </row>
    <row r="71" spans="1:20" ht="30" customHeight="1" x14ac:dyDescent="0.2">
      <c r="A71" s="21" t="str">
        <f>IF(Varmblandet!A82="","",Varmblandet!A82)</f>
        <v>21.56</v>
      </c>
      <c r="B71" s="30" t="str">
        <f>IF(Varmblandet!B82="","",Varmblandet!B82)</f>
        <v>Reguleringspris for mer- eller mindreforbrug af SMA 70 kg/m²</v>
      </c>
      <c r="C71" s="25" t="str">
        <f>IF(Varmblandet!C82="","",Varmblandet!C82)</f>
        <v>t</v>
      </c>
      <c r="D71" s="96">
        <v>50</v>
      </c>
      <c r="T71"/>
    </row>
    <row r="72" spans="1:20" ht="30" customHeight="1" x14ac:dyDescent="0.2">
      <c r="A72" s="21" t="str">
        <f>IF(Varmblandet!A83="","",Varmblandet!A83)</f>
        <v/>
      </c>
      <c r="B72" s="48" t="str">
        <f>IF(Varmblandet!B83="","",Varmblandet!B83)</f>
        <v/>
      </c>
      <c r="C72" s="25" t="str">
        <f>IF(Varmblandet!C83="","",Varmblandet!C83)</f>
        <v/>
      </c>
      <c r="D72" s="96"/>
      <c r="T72"/>
    </row>
    <row r="73" spans="1:20" ht="30" customHeight="1" x14ac:dyDescent="0.2">
      <c r="A73" s="50" t="str">
        <f>IF(Varmblandet!A84="","",Varmblandet!A84)</f>
        <v/>
      </c>
      <c r="B73" s="63" t="str">
        <f>IF(Varmblandet!B84="","",Varmblandet!B84)</f>
        <v>Kombi (Kombineret bære-/slidlag 90 kg)</v>
      </c>
      <c r="C73" s="51" t="str">
        <f>IF(Varmblandet!C84="","",Varmblandet!C84)</f>
        <v/>
      </c>
      <c r="D73" s="96"/>
      <c r="T73"/>
    </row>
    <row r="74" spans="1:20" ht="30" customHeight="1" x14ac:dyDescent="0.2">
      <c r="A74" s="21" t="str">
        <f>IF(Varmblandet!A85="","",Varmblandet!A85)</f>
        <v/>
      </c>
      <c r="B74" s="24" t="str">
        <f>IF(Varmblandet!B85="","",Varmblandet!B85)</f>
        <v xml:space="preserve">90 kg/m² </v>
      </c>
      <c r="C74" s="25" t="str">
        <f>IF(Varmblandet!C85="","",Varmblandet!C85)</f>
        <v/>
      </c>
      <c r="D74" s="96"/>
      <c r="T74"/>
    </row>
    <row r="75" spans="1:20" ht="30" customHeight="1" x14ac:dyDescent="0.2">
      <c r="A75" s="21" t="str">
        <f>IF(Varmblandet!A86="","",Varmblandet!A86)</f>
        <v>21.57</v>
      </c>
      <c r="B75" s="26" t="str">
        <f>IF(Varmblandet!B86="","",Varmblandet!B86)</f>
        <v xml:space="preserve">Jobstørrelse 100 - 250 m² </v>
      </c>
      <c r="C75" s="25" t="str">
        <f>IF(Varmblandet!C86="","",Varmblandet!C86)</f>
        <v>m²</v>
      </c>
      <c r="D75" s="96">
        <v>250</v>
      </c>
      <c r="T75"/>
    </row>
    <row r="76" spans="1:20" ht="30" customHeight="1" x14ac:dyDescent="0.2">
      <c r="A76" s="21" t="str">
        <f>IF(Varmblandet!A87="","",Varmblandet!A87)</f>
        <v>21.58</v>
      </c>
      <c r="B76" s="26" t="str">
        <f>IF(Varmblandet!B87="","",Varmblandet!B87)</f>
        <v xml:space="preserve">Jobstørrelse 250 - 500 m² </v>
      </c>
      <c r="C76" s="25" t="str">
        <f>IF(Varmblandet!C87="","",Varmblandet!C87)</f>
        <v>m²</v>
      </c>
      <c r="D76" s="96">
        <v>500</v>
      </c>
      <c r="T76"/>
    </row>
    <row r="77" spans="1:20" ht="30" customHeight="1" x14ac:dyDescent="0.2">
      <c r="A77" s="21" t="str">
        <f>IF(Varmblandet!A88="","",Varmblandet!A88)</f>
        <v>21.59</v>
      </c>
      <c r="B77" s="48" t="str">
        <f>IF(Varmblandet!B88="","",Varmblandet!B88)</f>
        <v xml:space="preserve">Jobstørrelse 501 - 1500 m² </v>
      </c>
      <c r="C77" s="25" t="str">
        <f>IF(Varmblandet!C88="","",Varmblandet!C88)</f>
        <v>m²</v>
      </c>
      <c r="D77" s="96">
        <v>1000</v>
      </c>
      <c r="T77"/>
    </row>
    <row r="78" spans="1:20" ht="30" customHeight="1" x14ac:dyDescent="0.2">
      <c r="A78" s="21" t="str">
        <f>IF(Varmblandet!A89="","",Varmblandet!A89)</f>
        <v>21.60</v>
      </c>
      <c r="B78" s="48" t="str">
        <f>IF(Varmblandet!B89="","",Varmblandet!B89)</f>
        <v xml:space="preserve">Jobstørrelse 1501 - 3000 m² </v>
      </c>
      <c r="C78" s="25" t="str">
        <f>IF(Varmblandet!C89="","",Varmblandet!C89)</f>
        <v>m²</v>
      </c>
      <c r="D78" s="96">
        <v>2000</v>
      </c>
      <c r="T78"/>
    </row>
    <row r="79" spans="1:20" ht="30" customHeight="1" x14ac:dyDescent="0.2">
      <c r="A79" s="21" t="str">
        <f>IF(Varmblandet!A90="","",Varmblandet!A90)</f>
        <v>21.61</v>
      </c>
      <c r="B79" s="48" t="str">
        <f>IF(Varmblandet!B90="","",Varmblandet!B90)</f>
        <v xml:space="preserve">Jobstørrelse 3001 - 5000 m² </v>
      </c>
      <c r="C79" s="25" t="str">
        <f>IF(Varmblandet!C90="","",Varmblandet!C90)</f>
        <v>m²</v>
      </c>
      <c r="D79" s="96">
        <v>4000</v>
      </c>
      <c r="T79"/>
    </row>
    <row r="80" spans="1:20" ht="30" customHeight="1" x14ac:dyDescent="0.2">
      <c r="A80" s="21" t="e">
        <f>IF(Varmblandet!#REF!="","",Varmblandet!#REF!)</f>
        <v>#REF!</v>
      </c>
      <c r="B80" s="26" t="e">
        <f>IF(Varmblandet!#REF!="","",Varmblandet!#REF!)</f>
        <v>#REF!</v>
      </c>
      <c r="C80" s="25" t="e">
        <f>IF(Varmblandet!#REF!="","",Varmblandet!#REF!)</f>
        <v>#REF!</v>
      </c>
      <c r="D80" s="96">
        <v>5500</v>
      </c>
      <c r="T80"/>
    </row>
    <row r="81" spans="1:20" ht="30" customHeight="1" x14ac:dyDescent="0.2">
      <c r="A81" s="21" t="str">
        <f>IF(Varmblandet!A91="","",Varmblandet!A91)</f>
        <v>21.62</v>
      </c>
      <c r="B81" s="30" t="str">
        <f>IF(Varmblandet!B91="","",Varmblandet!B91)</f>
        <v xml:space="preserve">Reguleringspris for mer- eller mindreforbrug af Kombi 90 kg/m² </v>
      </c>
      <c r="C81" s="25" t="str">
        <f>IF(Varmblandet!C91="","",Varmblandet!C91)</f>
        <v>t</v>
      </c>
      <c r="D81" s="96">
        <v>100</v>
      </c>
      <c r="T81"/>
    </row>
    <row r="82" spans="1:20" ht="30" customHeight="1" x14ac:dyDescent="0.2">
      <c r="A82" s="21" t="str">
        <f>IF(Varmblandet!A92="","",Varmblandet!A92)</f>
        <v/>
      </c>
      <c r="B82" s="30" t="str">
        <f>IF(Varmblandet!B92="","",Varmblandet!B92)</f>
        <v/>
      </c>
      <c r="C82" s="25" t="str">
        <f>IF(Varmblandet!C92="","",Varmblandet!C92)</f>
        <v/>
      </c>
      <c r="D82" s="96"/>
      <c r="T82"/>
    </row>
    <row r="83" spans="1:20" ht="30" customHeight="1" x14ac:dyDescent="0.2">
      <c r="A83" s="52" t="e">
        <f>IF(Varmblandet!#REF!="","",Varmblandet!#REF!)</f>
        <v>#REF!</v>
      </c>
      <c r="B83" s="24" t="e">
        <f>IF(Varmblandet!#REF!="","",Varmblandet!#REF!)</f>
        <v>#REF!</v>
      </c>
      <c r="C83" s="25" t="e">
        <f>IF(Varmblandet!#REF!="","",Varmblandet!#REF!)</f>
        <v>#REF!</v>
      </c>
      <c r="D83" s="96"/>
      <c r="T83"/>
    </row>
    <row r="84" spans="1:20" ht="30" customHeight="1" x14ac:dyDescent="0.2">
      <c r="A84" s="21" t="e">
        <f>IF(Varmblandet!#REF!="","",Varmblandet!#REF!)</f>
        <v>#REF!</v>
      </c>
      <c r="B84" s="26" t="e">
        <f>IF(Varmblandet!#REF!="","",Varmblandet!#REF!)</f>
        <v>#REF!</v>
      </c>
      <c r="C84" s="25" t="e">
        <f>IF(Varmblandet!#REF!="","",Varmblandet!#REF!)</f>
        <v>#REF!</v>
      </c>
      <c r="D84" s="96">
        <v>250</v>
      </c>
      <c r="T84"/>
    </row>
    <row r="85" spans="1:20" ht="30" customHeight="1" x14ac:dyDescent="0.2">
      <c r="A85" s="52" t="e">
        <f>IF(Varmblandet!#REF!="","",Varmblandet!#REF!)</f>
        <v>#REF!</v>
      </c>
      <c r="B85" s="26" t="e">
        <f>IF(Varmblandet!#REF!="","",Varmblandet!#REF!)</f>
        <v>#REF!</v>
      </c>
      <c r="C85" s="25" t="e">
        <f>IF(Varmblandet!#REF!="","",Varmblandet!#REF!)</f>
        <v>#REF!</v>
      </c>
      <c r="D85" s="96">
        <v>500</v>
      </c>
      <c r="T85"/>
    </row>
    <row r="86" spans="1:20" ht="30" customHeight="1" x14ac:dyDescent="0.2">
      <c r="A86" s="21" t="e">
        <f>IF(Varmblandet!#REF!="","",Varmblandet!#REF!)</f>
        <v>#REF!</v>
      </c>
      <c r="B86" s="48" t="e">
        <f>IF(Varmblandet!#REF!="","",Varmblandet!#REF!)</f>
        <v>#REF!</v>
      </c>
      <c r="C86" s="25" t="e">
        <f>IF(Varmblandet!#REF!="","",Varmblandet!#REF!)</f>
        <v>#REF!</v>
      </c>
      <c r="D86" s="96">
        <v>1000</v>
      </c>
      <c r="T86"/>
    </row>
    <row r="87" spans="1:20" ht="30" customHeight="1" x14ac:dyDescent="0.2">
      <c r="A87" s="21" t="e">
        <f>IF(Varmblandet!#REF!="","",Varmblandet!#REF!)</f>
        <v>#REF!</v>
      </c>
      <c r="B87" s="48" t="e">
        <f>IF(Varmblandet!#REF!="","",Varmblandet!#REF!)</f>
        <v>#REF!</v>
      </c>
      <c r="C87" s="25" t="e">
        <f>IF(Varmblandet!#REF!="","",Varmblandet!#REF!)</f>
        <v>#REF!</v>
      </c>
      <c r="D87" s="96">
        <v>2000</v>
      </c>
      <c r="T87"/>
    </row>
    <row r="88" spans="1:20" ht="30" customHeight="1" x14ac:dyDescent="0.2">
      <c r="A88" s="21" t="e">
        <f>IF(Varmblandet!#REF!="","",Varmblandet!#REF!)</f>
        <v>#REF!</v>
      </c>
      <c r="B88" s="48" t="e">
        <f>IF(Varmblandet!#REF!="","",Varmblandet!#REF!)</f>
        <v>#REF!</v>
      </c>
      <c r="C88" s="25" t="e">
        <f>IF(Varmblandet!#REF!="","",Varmblandet!#REF!)</f>
        <v>#REF!</v>
      </c>
      <c r="D88" s="96">
        <v>4000</v>
      </c>
      <c r="T88"/>
    </row>
    <row r="89" spans="1:20" ht="30" customHeight="1" x14ac:dyDescent="0.2">
      <c r="A89" s="21" t="e">
        <f>IF(Varmblandet!#REF!="","",Varmblandet!#REF!)</f>
        <v>#REF!</v>
      </c>
      <c r="B89" s="26" t="e">
        <f>IF(Varmblandet!#REF!="","",Varmblandet!#REF!)</f>
        <v>#REF!</v>
      </c>
      <c r="C89" s="25" t="e">
        <f>IF(Varmblandet!#REF!="","",Varmblandet!#REF!)</f>
        <v>#REF!</v>
      </c>
      <c r="D89" s="96">
        <v>5500</v>
      </c>
      <c r="T89"/>
    </row>
    <row r="90" spans="1:20" ht="30" customHeight="1" x14ac:dyDescent="0.2">
      <c r="A90" s="21" t="e">
        <f>IF(Varmblandet!#REF!="","",Varmblandet!#REF!)</f>
        <v>#REF!</v>
      </c>
      <c r="B90" s="30" t="e">
        <f>IF(Varmblandet!#REF!="","",Varmblandet!#REF!)</f>
        <v>#REF!</v>
      </c>
      <c r="C90" s="25" t="e">
        <f>IF(Varmblandet!#REF!="","",Varmblandet!#REF!)</f>
        <v>#REF!</v>
      </c>
      <c r="D90" s="96">
        <v>50</v>
      </c>
      <c r="T90"/>
    </row>
    <row r="91" spans="1:20" ht="30" customHeight="1" x14ac:dyDescent="0.2">
      <c r="A91" s="21" t="e">
        <f>IF(Varmblandet!#REF!="","",Varmblandet!#REF!)</f>
        <v>#REF!</v>
      </c>
      <c r="B91" s="48" t="e">
        <f>IF(Varmblandet!#REF!="","",Varmblandet!#REF!)</f>
        <v>#REF!</v>
      </c>
      <c r="C91" s="25" t="e">
        <f>IF(Varmblandet!#REF!="","",Varmblandet!#REF!)</f>
        <v>#REF!</v>
      </c>
      <c r="D91" s="96"/>
      <c r="T91"/>
    </row>
    <row r="92" spans="1:20" ht="30" customHeight="1" x14ac:dyDescent="0.2">
      <c r="A92" s="50" t="e">
        <f>IF(Varmblandet!#REF!="","",Varmblandet!#REF!)</f>
        <v>#REF!</v>
      </c>
      <c r="B92" s="63" t="e">
        <f>IF(Varmblandet!#REF!="","",Varmblandet!#REF!)</f>
        <v>#REF!</v>
      </c>
      <c r="C92" s="51" t="e">
        <f>IF(Varmblandet!#REF!="","",Varmblandet!#REF!)</f>
        <v>#REF!</v>
      </c>
      <c r="D92" s="96"/>
      <c r="T92"/>
    </row>
    <row r="93" spans="1:20" ht="30" customHeight="1" x14ac:dyDescent="0.2">
      <c r="A93" s="21" t="e">
        <f>IF(Varmblandet!#REF!="","",Varmblandet!#REF!)</f>
        <v>#REF!</v>
      </c>
      <c r="B93" s="24" t="e">
        <f>IF(Varmblandet!#REF!="","",Varmblandet!#REF!)</f>
        <v>#REF!</v>
      </c>
      <c r="C93" s="25" t="e">
        <f>IF(Varmblandet!#REF!="","",Varmblandet!#REF!)</f>
        <v>#REF!</v>
      </c>
      <c r="D93" s="96"/>
      <c r="T93"/>
    </row>
    <row r="94" spans="1:20" ht="30" customHeight="1" x14ac:dyDescent="0.2">
      <c r="A94" s="21" t="e">
        <f>IF(Varmblandet!#REF!="","",Varmblandet!#REF!)</f>
        <v>#REF!</v>
      </c>
      <c r="B94" s="26" t="e">
        <f>IF(Varmblandet!#REF!="","",Varmblandet!#REF!)</f>
        <v>#REF!</v>
      </c>
      <c r="C94" s="25" t="e">
        <f>IF(Varmblandet!#REF!="","",Varmblandet!#REF!)</f>
        <v>#REF!</v>
      </c>
      <c r="D94" s="96">
        <v>200</v>
      </c>
      <c r="T94"/>
    </row>
    <row r="95" spans="1:20" ht="30" customHeight="1" x14ac:dyDescent="0.2">
      <c r="A95" s="21" t="e">
        <f>IF(Varmblandet!#REF!="","",Varmblandet!#REF!)</f>
        <v>#REF!</v>
      </c>
      <c r="B95" s="26" t="e">
        <f>IF(Varmblandet!#REF!="","",Varmblandet!#REF!)</f>
        <v>#REF!</v>
      </c>
      <c r="C95" s="25" t="e">
        <f>IF(Varmblandet!#REF!="","",Varmblandet!#REF!)</f>
        <v>#REF!</v>
      </c>
      <c r="D95" s="96">
        <v>500</v>
      </c>
      <c r="T95"/>
    </row>
    <row r="96" spans="1:20" ht="30" customHeight="1" x14ac:dyDescent="0.2">
      <c r="A96" s="21" t="e">
        <f>IF(Varmblandet!#REF!="","",Varmblandet!#REF!)</f>
        <v>#REF!</v>
      </c>
      <c r="B96" s="48" t="e">
        <f>IF(Varmblandet!#REF!="","",Varmblandet!#REF!)</f>
        <v>#REF!</v>
      </c>
      <c r="C96" s="25" t="e">
        <f>IF(Varmblandet!#REF!="","",Varmblandet!#REF!)</f>
        <v>#REF!</v>
      </c>
      <c r="D96" s="96">
        <v>1000</v>
      </c>
      <c r="T96"/>
    </row>
    <row r="97" spans="1:20" ht="30" customHeight="1" x14ac:dyDescent="0.2">
      <c r="A97" s="21" t="e">
        <f>IF(Varmblandet!#REF!="","",Varmblandet!#REF!)</f>
        <v>#REF!</v>
      </c>
      <c r="B97" s="48" t="e">
        <f>IF(Varmblandet!#REF!="","",Varmblandet!#REF!)</f>
        <v>#REF!</v>
      </c>
      <c r="C97" s="25" t="e">
        <f>IF(Varmblandet!#REF!="","",Varmblandet!#REF!)</f>
        <v>#REF!</v>
      </c>
      <c r="D97" s="96">
        <v>2000</v>
      </c>
      <c r="T97"/>
    </row>
    <row r="98" spans="1:20" ht="30" customHeight="1" x14ac:dyDescent="0.2">
      <c r="A98" s="21" t="e">
        <f>IF(Varmblandet!#REF!="","",Varmblandet!#REF!)</f>
        <v>#REF!</v>
      </c>
      <c r="B98" s="48" t="e">
        <f>IF(Varmblandet!#REF!="","",Varmblandet!#REF!)</f>
        <v>#REF!</v>
      </c>
      <c r="C98" s="25" t="e">
        <f>IF(Varmblandet!#REF!="","",Varmblandet!#REF!)</f>
        <v>#REF!</v>
      </c>
      <c r="D98" s="96">
        <v>3500</v>
      </c>
      <c r="T98"/>
    </row>
    <row r="99" spans="1:20" ht="30" customHeight="1" x14ac:dyDescent="0.2">
      <c r="A99" s="21" t="e">
        <f>IF(Varmblandet!#REF!="","",Varmblandet!#REF!)</f>
        <v>#REF!</v>
      </c>
      <c r="B99" s="30" t="e">
        <f>IF(Varmblandet!#REF!="","",Varmblandet!#REF!)</f>
        <v>#REF!</v>
      </c>
      <c r="C99" s="25" t="e">
        <f>IF(Varmblandet!#REF!="","",Varmblandet!#REF!)</f>
        <v>#REF!</v>
      </c>
      <c r="D99" s="96">
        <v>50</v>
      </c>
      <c r="T99"/>
    </row>
    <row r="100" spans="1:20" ht="30" customHeight="1" x14ac:dyDescent="0.2">
      <c r="A100" s="21" t="e">
        <f>IF(Varmblandet!#REF!="","",Varmblandet!#REF!)</f>
        <v>#REF!</v>
      </c>
      <c r="B100" s="48" t="e">
        <f>IF(Varmblandet!#REF!="","",Varmblandet!#REF!)</f>
        <v>#REF!</v>
      </c>
      <c r="C100" s="25" t="e">
        <f>IF(Varmblandet!#REF!="","",Varmblandet!#REF!)</f>
        <v>#REF!</v>
      </c>
      <c r="D100" s="96"/>
      <c r="T100"/>
    </row>
    <row r="101" spans="1:20" ht="30" customHeight="1" x14ac:dyDescent="0.2">
      <c r="A101" s="21" t="e">
        <f>IF(Varmblandet!#REF!="","",Varmblandet!#REF!)</f>
        <v>#REF!</v>
      </c>
      <c r="B101" s="56" t="e">
        <f>IF(Varmblandet!#REF!="","",Varmblandet!#REF!)</f>
        <v>#REF!</v>
      </c>
      <c r="C101" s="25" t="e">
        <f>IF(Varmblandet!#REF!="","",Varmblandet!#REF!)</f>
        <v>#REF!</v>
      </c>
      <c r="D101" s="96"/>
      <c r="T101"/>
    </row>
    <row r="102" spans="1:20" ht="30" customHeight="1" x14ac:dyDescent="0.2">
      <c r="A102" s="21" t="e">
        <f>IF(Varmblandet!#REF!="","",Varmblandet!#REF!)</f>
        <v>#REF!</v>
      </c>
      <c r="B102" s="26" t="e">
        <f>IF(Varmblandet!#REF!="","",Varmblandet!#REF!)</f>
        <v>#REF!</v>
      </c>
      <c r="C102" s="25" t="e">
        <f>IF(Varmblandet!#REF!="","",Varmblandet!#REF!)</f>
        <v>#REF!</v>
      </c>
      <c r="D102" s="96">
        <v>200</v>
      </c>
      <c r="T102"/>
    </row>
    <row r="103" spans="1:20" ht="30" customHeight="1" x14ac:dyDescent="0.2">
      <c r="A103" s="21" t="e">
        <f>IF(Varmblandet!#REF!="","",Varmblandet!#REF!)</f>
        <v>#REF!</v>
      </c>
      <c r="B103" s="26" t="e">
        <f>IF(Varmblandet!#REF!="","",Varmblandet!#REF!)</f>
        <v>#REF!</v>
      </c>
      <c r="C103" s="25" t="e">
        <f>IF(Varmblandet!#REF!="","",Varmblandet!#REF!)</f>
        <v>#REF!</v>
      </c>
      <c r="D103" s="96">
        <v>500</v>
      </c>
      <c r="T103"/>
    </row>
    <row r="104" spans="1:20" ht="30" customHeight="1" x14ac:dyDescent="0.2">
      <c r="A104" s="21" t="e">
        <f>IF(Varmblandet!#REF!="","",Varmblandet!#REF!)</f>
        <v>#REF!</v>
      </c>
      <c r="B104" s="48" t="e">
        <f>IF(Varmblandet!#REF!="","",Varmblandet!#REF!)</f>
        <v>#REF!</v>
      </c>
      <c r="C104" s="25" t="e">
        <f>IF(Varmblandet!#REF!="","",Varmblandet!#REF!)</f>
        <v>#REF!</v>
      </c>
      <c r="D104" s="96">
        <v>1000</v>
      </c>
      <c r="T104"/>
    </row>
    <row r="105" spans="1:20" ht="30" customHeight="1" x14ac:dyDescent="0.2">
      <c r="A105" s="21" t="e">
        <f>IF(Varmblandet!#REF!="","",Varmblandet!#REF!)</f>
        <v>#REF!</v>
      </c>
      <c r="B105" s="48" t="e">
        <f>IF(Varmblandet!#REF!="","",Varmblandet!#REF!)</f>
        <v>#REF!</v>
      </c>
      <c r="C105" s="25" t="e">
        <f>IF(Varmblandet!#REF!="","",Varmblandet!#REF!)</f>
        <v>#REF!</v>
      </c>
      <c r="D105" s="96">
        <v>2000</v>
      </c>
      <c r="T105"/>
    </row>
    <row r="106" spans="1:20" ht="30" customHeight="1" x14ac:dyDescent="0.2">
      <c r="A106" s="21" t="e">
        <f>IF(Varmblandet!#REF!="","",Varmblandet!#REF!)</f>
        <v>#REF!</v>
      </c>
      <c r="B106" s="48" t="e">
        <f>IF(Varmblandet!#REF!="","",Varmblandet!#REF!)</f>
        <v>#REF!</v>
      </c>
      <c r="C106" s="25" t="e">
        <f>IF(Varmblandet!#REF!="","",Varmblandet!#REF!)</f>
        <v>#REF!</v>
      </c>
      <c r="D106" s="96">
        <v>3500</v>
      </c>
      <c r="T106"/>
    </row>
    <row r="107" spans="1:20" ht="30" customHeight="1" x14ac:dyDescent="0.2">
      <c r="A107" s="21" t="e">
        <f>IF(Varmblandet!#REF!="","",Varmblandet!#REF!)</f>
        <v>#REF!</v>
      </c>
      <c r="B107" s="30" t="e">
        <f>IF(Varmblandet!#REF!="","",Varmblandet!#REF!)</f>
        <v>#REF!</v>
      </c>
      <c r="C107" s="25" t="e">
        <f>IF(Varmblandet!#REF!="","",Varmblandet!#REF!)</f>
        <v>#REF!</v>
      </c>
      <c r="D107" s="96"/>
      <c r="E107" s="91"/>
      <c r="J107" s="91"/>
      <c r="O107" s="91"/>
      <c r="T107"/>
    </row>
    <row r="108" spans="1:20" ht="30" customHeight="1" x14ac:dyDescent="0.2">
      <c r="A108" s="21" t="e">
        <f>IF(Varmblandet!#REF!="","",Varmblandet!#REF!)</f>
        <v>#REF!</v>
      </c>
      <c r="B108" s="56" t="e">
        <f>IF(Varmblandet!#REF!="","",Varmblandet!#REF!)</f>
        <v>#REF!</v>
      </c>
      <c r="C108" s="25" t="e">
        <f>IF(Varmblandet!#REF!="","",Varmblandet!#REF!)</f>
        <v>#REF!</v>
      </c>
      <c r="D108" s="96"/>
      <c r="E108" s="91"/>
      <c r="J108" s="91"/>
      <c r="O108" s="91"/>
      <c r="T108"/>
    </row>
    <row r="109" spans="1:20" ht="30" customHeight="1" x14ac:dyDescent="0.2">
      <c r="A109" s="21" t="e">
        <f>IF(Varmblandet!#REF!="","",Varmblandet!#REF!)</f>
        <v>#REF!</v>
      </c>
      <c r="B109" s="26" t="e">
        <f>IF(Varmblandet!#REF!="","",Varmblandet!#REF!)</f>
        <v>#REF!</v>
      </c>
      <c r="C109" s="25" t="e">
        <f>IF(Varmblandet!#REF!="","",Varmblandet!#REF!)</f>
        <v>#REF!</v>
      </c>
      <c r="D109" s="96">
        <v>200</v>
      </c>
      <c r="E109" s="91"/>
      <c r="J109" s="91"/>
      <c r="O109" s="91"/>
      <c r="T109"/>
    </row>
    <row r="110" spans="1:20" ht="30" customHeight="1" x14ac:dyDescent="0.2">
      <c r="A110" s="21" t="e">
        <f>IF(Varmblandet!#REF!="","",Varmblandet!#REF!)</f>
        <v>#REF!</v>
      </c>
      <c r="B110" s="26" t="e">
        <f>IF(Varmblandet!#REF!="","",Varmblandet!#REF!)</f>
        <v>#REF!</v>
      </c>
      <c r="C110" s="25" t="e">
        <f>IF(Varmblandet!#REF!="","",Varmblandet!#REF!)</f>
        <v>#REF!</v>
      </c>
      <c r="D110" s="96">
        <v>500</v>
      </c>
      <c r="E110" s="91"/>
      <c r="J110" s="91"/>
      <c r="O110" s="91"/>
      <c r="T110"/>
    </row>
    <row r="111" spans="1:20" ht="30" customHeight="1" x14ac:dyDescent="0.2">
      <c r="A111" s="21" t="e">
        <f>IF(Varmblandet!#REF!="","",Varmblandet!#REF!)</f>
        <v>#REF!</v>
      </c>
      <c r="B111" s="48" t="e">
        <f>IF(Varmblandet!#REF!="","",Varmblandet!#REF!)</f>
        <v>#REF!</v>
      </c>
      <c r="C111" s="25" t="e">
        <f>IF(Varmblandet!#REF!="","",Varmblandet!#REF!)</f>
        <v>#REF!</v>
      </c>
      <c r="D111" s="96">
        <v>1000</v>
      </c>
      <c r="E111" s="91"/>
      <c r="J111" s="91"/>
      <c r="O111" s="91"/>
      <c r="T111"/>
    </row>
    <row r="112" spans="1:20" ht="30" customHeight="1" x14ac:dyDescent="0.2">
      <c r="A112" s="21" t="e">
        <f>IF(Varmblandet!#REF!="","",Varmblandet!#REF!)</f>
        <v>#REF!</v>
      </c>
      <c r="B112" s="48" t="e">
        <f>IF(Varmblandet!#REF!="","",Varmblandet!#REF!)</f>
        <v>#REF!</v>
      </c>
      <c r="C112" s="25" t="e">
        <f>IF(Varmblandet!#REF!="","",Varmblandet!#REF!)</f>
        <v>#REF!</v>
      </c>
      <c r="D112" s="96">
        <v>2000</v>
      </c>
      <c r="E112" s="91"/>
      <c r="J112" s="91"/>
      <c r="O112" s="91"/>
      <c r="T112"/>
    </row>
    <row r="113" spans="1:20" ht="30" customHeight="1" x14ac:dyDescent="0.2">
      <c r="A113" s="21" t="e">
        <f>IF(Varmblandet!#REF!="","",Varmblandet!#REF!)</f>
        <v>#REF!</v>
      </c>
      <c r="B113" s="48" t="e">
        <f>IF(Varmblandet!#REF!="","",Varmblandet!#REF!)</f>
        <v>#REF!</v>
      </c>
      <c r="C113" s="25" t="e">
        <f>IF(Varmblandet!#REF!="","",Varmblandet!#REF!)</f>
        <v>#REF!</v>
      </c>
      <c r="D113" s="96">
        <v>3500</v>
      </c>
      <c r="E113" s="91"/>
      <c r="J113" s="91"/>
      <c r="O113" s="91"/>
      <c r="T113"/>
    </row>
    <row r="114" spans="1:20" ht="30" customHeight="1" x14ac:dyDescent="0.2">
      <c r="A114" s="21" t="e">
        <f>IF(Varmblandet!#REF!="","",Varmblandet!#REF!)</f>
        <v>#REF!</v>
      </c>
      <c r="B114" s="26" t="e">
        <f>IF(Varmblandet!#REF!="","",Varmblandet!#REF!)</f>
        <v>#REF!</v>
      </c>
      <c r="C114" s="25" t="e">
        <f>IF(Varmblandet!#REF!="","",Varmblandet!#REF!)</f>
        <v>#REF!</v>
      </c>
      <c r="D114" s="96">
        <v>5500</v>
      </c>
      <c r="E114" s="91"/>
      <c r="J114" s="91"/>
      <c r="O114" s="91"/>
      <c r="T114"/>
    </row>
    <row r="115" spans="1:20" ht="30" customHeight="1" x14ac:dyDescent="0.2">
      <c r="A115" s="21" t="e">
        <f>IF(Varmblandet!#REF!="","",Varmblandet!#REF!)</f>
        <v>#REF!</v>
      </c>
      <c r="B115" s="48" t="e">
        <f>IF(Varmblandet!#REF!="","",Varmblandet!#REF!)</f>
        <v>#REF!</v>
      </c>
      <c r="C115" s="25" t="e">
        <f>IF(Varmblandet!#REF!="","",Varmblandet!#REF!)</f>
        <v>#REF!</v>
      </c>
      <c r="D115" s="96"/>
      <c r="E115" s="91"/>
      <c r="J115" s="91"/>
      <c r="O115" s="91"/>
      <c r="T115"/>
    </row>
    <row r="116" spans="1:20" ht="30" customHeight="1" x14ac:dyDescent="0.2">
      <c r="A116" s="50" t="e">
        <f>IF(Varmblandet!#REF!="","",Varmblandet!#REF!)</f>
        <v>#REF!</v>
      </c>
      <c r="B116" s="63" t="e">
        <f>IF(Varmblandet!#REF!="","",Varmblandet!#REF!)</f>
        <v>#REF!</v>
      </c>
      <c r="C116" s="51" t="e">
        <f>IF(Varmblandet!#REF!="","",Varmblandet!#REF!)</f>
        <v>#REF!</v>
      </c>
      <c r="D116" s="96"/>
      <c r="E116" s="91"/>
      <c r="J116" s="91"/>
      <c r="O116" s="91"/>
      <c r="T116"/>
    </row>
    <row r="117" spans="1:20" ht="30" customHeight="1" x14ac:dyDescent="0.2">
      <c r="A117" s="21" t="e">
        <f>IF(Varmblandet!#REF!="","",Varmblandet!#REF!)</f>
        <v>#REF!</v>
      </c>
      <c r="B117" s="26" t="e">
        <f>IF(Varmblandet!#REF!="","",Varmblandet!#REF!)</f>
        <v>#REF!</v>
      </c>
      <c r="C117" s="25" t="e">
        <f>IF(Varmblandet!#REF!="","",Varmblandet!#REF!)</f>
        <v>#REF!</v>
      </c>
      <c r="D117" s="96">
        <v>100</v>
      </c>
      <c r="E117" s="91"/>
      <c r="J117" s="91"/>
      <c r="O117" s="91"/>
      <c r="T117"/>
    </row>
    <row r="118" spans="1:20" ht="30" customHeight="1" x14ac:dyDescent="0.2">
      <c r="A118" s="21" t="e">
        <f>IF(Varmblandet!#REF!="","",Varmblandet!#REF!)</f>
        <v>#REF!</v>
      </c>
      <c r="B118" s="30" t="e">
        <f>IF(Varmblandet!#REF!="","",Varmblandet!#REF!)</f>
        <v>#REF!</v>
      </c>
      <c r="C118" s="25" t="e">
        <f>IF(Varmblandet!#REF!="","",Varmblandet!#REF!)</f>
        <v>#REF!</v>
      </c>
      <c r="D118" s="96">
        <v>10</v>
      </c>
      <c r="E118" s="91"/>
      <c r="J118" s="91"/>
      <c r="O118" s="91"/>
      <c r="T118"/>
    </row>
    <row r="119" spans="1:20" ht="30" customHeight="1" x14ac:dyDescent="0.2">
      <c r="A119" s="21" t="e">
        <f>IF(Varmblandet!#REF!="","",Varmblandet!#REF!)</f>
        <v>#REF!</v>
      </c>
      <c r="B119" s="48" t="e">
        <f>IF(Varmblandet!#REF!="","",Varmblandet!#REF!)</f>
        <v>#REF!</v>
      </c>
      <c r="C119" s="25" t="e">
        <f>IF(Varmblandet!#REF!="","",Varmblandet!#REF!)</f>
        <v>#REF!</v>
      </c>
      <c r="D119" s="96">
        <v>100</v>
      </c>
      <c r="E119" s="91"/>
      <c r="J119" s="91"/>
      <c r="O119" s="91"/>
      <c r="T119"/>
    </row>
    <row r="120" spans="1:20" ht="30" customHeight="1" x14ac:dyDescent="0.2">
      <c r="A120" s="21" t="e">
        <f>IF(Varmblandet!#REF!="","",Varmblandet!#REF!)</f>
        <v>#REF!</v>
      </c>
      <c r="B120" s="30" t="e">
        <f>IF(Varmblandet!#REF!="","",Varmblandet!#REF!)</f>
        <v>#REF!</v>
      </c>
      <c r="C120" s="25" t="e">
        <f>IF(Varmblandet!#REF!="","",Varmblandet!#REF!)</f>
        <v>#REF!</v>
      </c>
      <c r="D120" s="96">
        <v>10</v>
      </c>
      <c r="E120" s="91"/>
      <c r="J120" s="91"/>
      <c r="O120" s="91"/>
    </row>
    <row r="121" spans="1:20" ht="30" customHeight="1" x14ac:dyDescent="0.2">
      <c r="A121"/>
      <c r="B121"/>
      <c r="C121"/>
      <c r="D121"/>
      <c r="E121" s="91"/>
      <c r="J121" s="91"/>
      <c r="O121" s="91"/>
    </row>
    <row r="122" spans="1:20" ht="30" customHeight="1" x14ac:dyDescent="0.2">
      <c r="A122"/>
      <c r="B122"/>
      <c r="C122"/>
      <c r="D122"/>
      <c r="E122" s="91"/>
      <c r="J122" s="91"/>
      <c r="O122" s="91"/>
    </row>
    <row r="123" spans="1:20" ht="30" customHeight="1" x14ac:dyDescent="0.2">
      <c r="A123"/>
      <c r="B123"/>
      <c r="C123"/>
      <c r="D123"/>
      <c r="E123" s="91"/>
      <c r="J123" s="91"/>
      <c r="O123" s="91"/>
    </row>
    <row r="124" spans="1:20" ht="30" customHeight="1" x14ac:dyDescent="0.2">
      <c r="A124"/>
      <c r="B124"/>
      <c r="C124"/>
      <c r="D124"/>
      <c r="E124" s="91"/>
      <c r="J124" s="91"/>
      <c r="O124" s="91"/>
    </row>
    <row r="125" spans="1:20" ht="30" customHeight="1" x14ac:dyDescent="0.2">
      <c r="A125"/>
      <c r="B125"/>
      <c r="C125"/>
      <c r="D125"/>
      <c r="E125" s="91"/>
      <c r="J125" s="91"/>
      <c r="O125" s="91"/>
    </row>
    <row r="126" spans="1:20" ht="30" customHeight="1" x14ac:dyDescent="0.2">
      <c r="A126"/>
      <c r="B126"/>
      <c r="C126"/>
      <c r="D126"/>
      <c r="E126" s="91"/>
      <c r="J126" s="91"/>
      <c r="O126" s="91"/>
    </row>
    <row r="127" spans="1:20" ht="30" customHeight="1" x14ac:dyDescent="0.2">
      <c r="A127"/>
      <c r="B127"/>
      <c r="C127"/>
      <c r="D127"/>
      <c r="E127" s="91"/>
      <c r="J127" s="91"/>
      <c r="O127" s="91"/>
    </row>
    <row r="128" spans="1:20" ht="30" customHeight="1" x14ac:dyDescent="0.2">
      <c r="A128"/>
      <c r="B128"/>
      <c r="C128"/>
      <c r="D128"/>
      <c r="E128" s="91"/>
      <c r="J128" s="91"/>
      <c r="O128" s="91"/>
    </row>
    <row r="129" spans="1:15" ht="30" customHeight="1" x14ac:dyDescent="0.2">
      <c r="A129"/>
      <c r="B129"/>
      <c r="C129"/>
      <c r="D129"/>
      <c r="E129" s="91"/>
      <c r="J129" s="91"/>
      <c r="O129" s="91"/>
    </row>
    <row r="130" spans="1:15" ht="30" customHeight="1" x14ac:dyDescent="0.2">
      <c r="A130"/>
      <c r="B130"/>
      <c r="C130"/>
      <c r="D130"/>
      <c r="E130" s="91"/>
      <c r="J130" s="91"/>
      <c r="O130" s="91"/>
    </row>
    <row r="131" spans="1:15" ht="30" customHeight="1" x14ac:dyDescent="0.2">
      <c r="A131"/>
      <c r="B131"/>
      <c r="C131"/>
      <c r="D131"/>
      <c r="E131" s="91"/>
      <c r="J131" s="91"/>
      <c r="O131" s="91"/>
    </row>
    <row r="132" spans="1:15" ht="30" customHeight="1" x14ac:dyDescent="0.2">
      <c r="A132"/>
      <c r="B132"/>
      <c r="C132"/>
      <c r="D132"/>
      <c r="E132" s="91"/>
      <c r="J132" s="91"/>
      <c r="O132" s="91"/>
    </row>
    <row r="133" spans="1:15" ht="30" customHeight="1" x14ac:dyDescent="0.2">
      <c r="A133"/>
      <c r="B133"/>
      <c r="C133"/>
      <c r="D133"/>
      <c r="E133" s="91"/>
      <c r="J133" s="91"/>
      <c r="O133" s="91"/>
    </row>
    <row r="134" spans="1:15" ht="30" customHeight="1" x14ac:dyDescent="0.2">
      <c r="A134"/>
      <c r="B134"/>
      <c r="C134"/>
      <c r="D134"/>
      <c r="E134" s="91"/>
      <c r="J134" s="91"/>
      <c r="O134" s="91"/>
    </row>
    <row r="135" spans="1:15" ht="30" customHeight="1" x14ac:dyDescent="0.2">
      <c r="A135"/>
      <c r="B135"/>
      <c r="C135"/>
      <c r="D135"/>
      <c r="E135" s="91"/>
      <c r="J135" s="91"/>
      <c r="O135" s="91"/>
    </row>
    <row r="136" spans="1:15" ht="30" customHeight="1" x14ac:dyDescent="0.2">
      <c r="A136"/>
      <c r="B136"/>
      <c r="C136"/>
      <c r="D136"/>
      <c r="E136" s="91"/>
      <c r="J136" s="91"/>
      <c r="O136" s="91"/>
    </row>
    <row r="137" spans="1:15" ht="30" customHeight="1" x14ac:dyDescent="0.2">
      <c r="A137"/>
      <c r="B137"/>
      <c r="C137"/>
      <c r="D137"/>
      <c r="E137" s="91"/>
      <c r="J137" s="91"/>
      <c r="O137" s="91"/>
    </row>
    <row r="138" spans="1:15" ht="30" customHeight="1" x14ac:dyDescent="0.2">
      <c r="A138"/>
      <c r="B138"/>
      <c r="C138"/>
      <c r="D138"/>
      <c r="E138" s="91"/>
      <c r="J138" s="91"/>
      <c r="O138" s="91"/>
    </row>
    <row r="139" spans="1:15" ht="30" customHeight="1" x14ac:dyDescent="0.2">
      <c r="A139"/>
      <c r="B139"/>
      <c r="C139"/>
      <c r="D139"/>
      <c r="E139" s="91"/>
      <c r="J139" s="91"/>
      <c r="O139" s="91"/>
    </row>
    <row r="140" spans="1:15" ht="30" customHeight="1" x14ac:dyDescent="0.2">
      <c r="A140"/>
      <c r="B140"/>
      <c r="C140"/>
      <c r="D140"/>
      <c r="E140" s="91"/>
      <c r="J140" s="91"/>
      <c r="O140" s="91"/>
    </row>
    <row r="141" spans="1:15" ht="30" customHeight="1" x14ac:dyDescent="0.2">
      <c r="A141"/>
      <c r="B141"/>
      <c r="C141"/>
      <c r="D141"/>
      <c r="E141" s="91"/>
      <c r="J141" s="91"/>
      <c r="O141" s="91"/>
    </row>
    <row r="142" spans="1:15" ht="30" customHeight="1" x14ac:dyDescent="0.2">
      <c r="A142"/>
      <c r="B142"/>
      <c r="C142"/>
      <c r="D142"/>
      <c r="E142" s="91"/>
      <c r="J142" s="91"/>
      <c r="O142" s="91"/>
    </row>
    <row r="143" spans="1:15" ht="30" customHeight="1" x14ac:dyDescent="0.2">
      <c r="A143"/>
      <c r="B143"/>
      <c r="C143"/>
      <c r="D143"/>
      <c r="E143" s="91"/>
      <c r="J143" s="91"/>
      <c r="O143" s="91"/>
    </row>
    <row r="144" spans="1:15" ht="30" customHeight="1" x14ac:dyDescent="0.2">
      <c r="A144"/>
      <c r="B144"/>
      <c r="C144"/>
      <c r="D144"/>
      <c r="E144" s="91"/>
      <c r="J144" s="91"/>
      <c r="O144" s="91"/>
    </row>
    <row r="145" spans="1:15" ht="30" customHeight="1" x14ac:dyDescent="0.2">
      <c r="A145"/>
      <c r="B145"/>
      <c r="C145"/>
      <c r="D145"/>
      <c r="E145" s="91"/>
      <c r="J145" s="91"/>
      <c r="O145" s="91"/>
    </row>
    <row r="146" spans="1:15" ht="30" customHeight="1" x14ac:dyDescent="0.2">
      <c r="A146"/>
      <c r="B146"/>
      <c r="C146"/>
      <c r="D146"/>
      <c r="E146" s="91"/>
      <c r="J146" s="91"/>
      <c r="O146" s="91"/>
    </row>
    <row r="147" spans="1:15" ht="30" customHeight="1" x14ac:dyDescent="0.2">
      <c r="A147"/>
      <c r="B147"/>
      <c r="C147"/>
      <c r="D147"/>
      <c r="E147" s="91"/>
      <c r="J147" s="91"/>
      <c r="O147" s="91"/>
    </row>
    <row r="148" spans="1:15" ht="30" customHeight="1" x14ac:dyDescent="0.2">
      <c r="A148"/>
      <c r="B148"/>
      <c r="C148"/>
      <c r="D148"/>
      <c r="E148" s="91"/>
      <c r="J148" s="91"/>
      <c r="O148" s="91"/>
    </row>
    <row r="149" spans="1:15" ht="30" customHeight="1" x14ac:dyDescent="0.2">
      <c r="A149"/>
      <c r="B149"/>
      <c r="C149"/>
      <c r="D149"/>
      <c r="E149" s="91"/>
      <c r="J149" s="91"/>
      <c r="O149" s="91"/>
    </row>
    <row r="150" spans="1:15" ht="30" customHeight="1" x14ac:dyDescent="0.2">
      <c r="A150"/>
      <c r="B150"/>
      <c r="C150"/>
      <c r="D150"/>
      <c r="E150" s="91"/>
      <c r="J150" s="91"/>
      <c r="O150" s="91"/>
    </row>
    <row r="151" spans="1:15" ht="30" customHeight="1" x14ac:dyDescent="0.2">
      <c r="A151"/>
      <c r="B151"/>
      <c r="C151"/>
      <c r="D151"/>
      <c r="E151" s="91"/>
      <c r="J151" s="91"/>
      <c r="O151" s="91"/>
    </row>
    <row r="152" spans="1:15" ht="30" customHeight="1" x14ac:dyDescent="0.2">
      <c r="A152"/>
      <c r="B152"/>
      <c r="C152"/>
      <c r="D152"/>
      <c r="E152" s="91"/>
      <c r="J152" s="91"/>
      <c r="O152" s="91"/>
    </row>
    <row r="153" spans="1:15" ht="30" customHeight="1" x14ac:dyDescent="0.2">
      <c r="A153"/>
      <c r="B153"/>
      <c r="C153"/>
      <c r="D153"/>
      <c r="E153" s="91"/>
      <c r="J153" s="91"/>
      <c r="O153" s="91"/>
    </row>
    <row r="154" spans="1:15" ht="30" customHeight="1" x14ac:dyDescent="0.2">
      <c r="A154"/>
      <c r="B154"/>
      <c r="C154"/>
      <c r="D154"/>
      <c r="E154" s="91"/>
      <c r="J154" s="91"/>
      <c r="O154" s="91"/>
    </row>
    <row r="155" spans="1:15" ht="30" customHeight="1" x14ac:dyDescent="0.2">
      <c r="A155"/>
      <c r="B155"/>
      <c r="C155"/>
      <c r="D155"/>
      <c r="E155" s="91"/>
      <c r="J155" s="91"/>
      <c r="O155" s="91"/>
    </row>
    <row r="156" spans="1:15" ht="30" customHeight="1" x14ac:dyDescent="0.2">
      <c r="A156"/>
      <c r="B156"/>
      <c r="C156"/>
      <c r="D156"/>
      <c r="E156" s="91"/>
      <c r="J156" s="91"/>
      <c r="O156" s="91"/>
    </row>
    <row r="157" spans="1:15" ht="30" customHeight="1" x14ac:dyDescent="0.2">
      <c r="A157"/>
      <c r="B157"/>
      <c r="C157"/>
      <c r="D157"/>
      <c r="E157" s="91"/>
      <c r="J157" s="91"/>
      <c r="O157" s="91"/>
    </row>
    <row r="158" spans="1:15" ht="30" customHeight="1" x14ac:dyDescent="0.2">
      <c r="A158"/>
      <c r="B158"/>
      <c r="C158"/>
      <c r="D158"/>
      <c r="E158" s="91"/>
      <c r="J158" s="91"/>
      <c r="O158" s="91"/>
    </row>
    <row r="159" spans="1:15" ht="30" customHeight="1" x14ac:dyDescent="0.2">
      <c r="A159"/>
      <c r="B159"/>
      <c r="C159"/>
      <c r="D159"/>
      <c r="E159" s="91"/>
      <c r="J159" s="91"/>
      <c r="O159" s="91"/>
    </row>
    <row r="160" spans="1:15" ht="30" customHeight="1" x14ac:dyDescent="0.2">
      <c r="A160"/>
      <c r="B160"/>
      <c r="C160"/>
      <c r="D160"/>
      <c r="E160" s="91"/>
      <c r="J160" s="91"/>
      <c r="O160" s="91"/>
    </row>
    <row r="161" spans="1:15" ht="30" customHeight="1" x14ac:dyDescent="0.2">
      <c r="A161"/>
      <c r="B161"/>
      <c r="C161"/>
      <c r="D161"/>
      <c r="E161" s="91"/>
      <c r="J161" s="91"/>
      <c r="O161" s="91"/>
    </row>
    <row r="162" spans="1:15" ht="30" customHeight="1" x14ac:dyDescent="0.2">
      <c r="A162"/>
      <c r="B162"/>
      <c r="C162"/>
      <c r="D162"/>
      <c r="E162" s="91"/>
      <c r="J162" s="91"/>
      <c r="O162" s="91"/>
    </row>
    <row r="163" spans="1:15" ht="30" customHeight="1" x14ac:dyDescent="0.2">
      <c r="A163"/>
      <c r="B163"/>
      <c r="C163"/>
      <c r="D163"/>
      <c r="E163" s="91"/>
      <c r="J163" s="91"/>
      <c r="O163" s="91"/>
    </row>
    <row r="164" spans="1:15" ht="30" customHeight="1" x14ac:dyDescent="0.2">
      <c r="A164"/>
      <c r="B164"/>
      <c r="C164"/>
      <c r="D164"/>
      <c r="E164" s="91"/>
      <c r="J164" s="91"/>
      <c r="O164" s="91"/>
    </row>
    <row r="165" spans="1:15" ht="30" customHeight="1" x14ac:dyDescent="0.2">
      <c r="A165"/>
      <c r="B165"/>
      <c r="C165"/>
      <c r="D165"/>
      <c r="E165" s="91"/>
      <c r="J165" s="91"/>
      <c r="O165" s="91"/>
    </row>
    <row r="166" spans="1:15" ht="30" customHeight="1" x14ac:dyDescent="0.2">
      <c r="A166"/>
      <c r="B166"/>
      <c r="C166"/>
      <c r="D166"/>
      <c r="E166" s="91"/>
      <c r="J166" s="91"/>
      <c r="O166" s="91"/>
    </row>
    <row r="167" spans="1:15" ht="30" customHeight="1" x14ac:dyDescent="0.2">
      <c r="A167"/>
      <c r="B167"/>
      <c r="C167"/>
      <c r="D167"/>
      <c r="E167" s="91"/>
      <c r="J167" s="91"/>
      <c r="O167" s="91"/>
    </row>
    <row r="168" spans="1:15" ht="30" customHeight="1" x14ac:dyDescent="0.2">
      <c r="A168"/>
      <c r="B168"/>
      <c r="C168"/>
      <c r="D168"/>
      <c r="E168" s="91"/>
      <c r="J168" s="91"/>
      <c r="O168" s="91"/>
    </row>
    <row r="169" spans="1:15" ht="30" customHeight="1" x14ac:dyDescent="0.2">
      <c r="A169"/>
      <c r="B169"/>
      <c r="C169"/>
      <c r="D169"/>
      <c r="E169" s="91"/>
      <c r="J169" s="91"/>
      <c r="O169" s="91"/>
    </row>
    <row r="170" spans="1:15" ht="30" customHeight="1" x14ac:dyDescent="0.2">
      <c r="A170"/>
      <c r="B170"/>
      <c r="C170"/>
      <c r="D170"/>
      <c r="E170" s="91"/>
      <c r="J170" s="91"/>
      <c r="O170" s="91"/>
    </row>
    <row r="171" spans="1:15" ht="30" customHeight="1" x14ac:dyDescent="0.2">
      <c r="A171"/>
      <c r="B171"/>
      <c r="C171"/>
      <c r="D171"/>
      <c r="E171" s="91"/>
      <c r="J171" s="91"/>
      <c r="O171" s="91"/>
    </row>
    <row r="172" spans="1:15" ht="30" customHeight="1" x14ac:dyDescent="0.2">
      <c r="A172"/>
      <c r="B172"/>
      <c r="C172"/>
      <c r="D172"/>
      <c r="E172" s="91"/>
      <c r="J172" s="91"/>
      <c r="O172" s="91"/>
    </row>
    <row r="173" spans="1:15" ht="30" customHeight="1" x14ac:dyDescent="0.2">
      <c r="A173"/>
      <c r="B173"/>
      <c r="C173"/>
      <c r="D173"/>
      <c r="E173" s="91"/>
      <c r="J173" s="91"/>
      <c r="O173" s="91"/>
    </row>
    <row r="174" spans="1:15" ht="30" customHeight="1" x14ac:dyDescent="0.2">
      <c r="A174"/>
      <c r="B174"/>
      <c r="C174"/>
      <c r="D174"/>
      <c r="E174" s="91"/>
      <c r="J174" s="91"/>
      <c r="O174" s="91"/>
    </row>
    <row r="175" spans="1:15" ht="30" customHeight="1" x14ac:dyDescent="0.2">
      <c r="A175"/>
      <c r="B175"/>
      <c r="C175"/>
      <c r="D175"/>
      <c r="E175" s="91"/>
      <c r="J175" s="91"/>
      <c r="O175" s="91"/>
    </row>
    <row r="176" spans="1:15" ht="30" customHeight="1" x14ac:dyDescent="0.2">
      <c r="A176"/>
      <c r="B176"/>
      <c r="C176"/>
      <c r="D176"/>
      <c r="E176" s="91"/>
      <c r="J176" s="91"/>
      <c r="O176" s="91"/>
    </row>
    <row r="177" spans="1:15" ht="30" customHeight="1" x14ac:dyDescent="0.2">
      <c r="A177"/>
      <c r="B177"/>
      <c r="C177"/>
      <c r="D177"/>
      <c r="E177" s="91"/>
      <c r="J177" s="91"/>
      <c r="O177" s="91"/>
    </row>
    <row r="178" spans="1:15" ht="30" customHeight="1" x14ac:dyDescent="0.2">
      <c r="A178"/>
      <c r="B178"/>
      <c r="C178"/>
      <c r="D178"/>
      <c r="E178" s="91"/>
      <c r="J178" s="91"/>
      <c r="O178" s="91"/>
    </row>
    <row r="179" spans="1:15" ht="30" customHeight="1" x14ac:dyDescent="0.2">
      <c r="A179"/>
      <c r="B179"/>
      <c r="C179"/>
      <c r="D179"/>
      <c r="E179" s="91"/>
      <c r="J179" s="91"/>
      <c r="O179" s="91"/>
    </row>
    <row r="180" spans="1:15" ht="30" customHeight="1" x14ac:dyDescent="0.2">
      <c r="A180"/>
      <c r="B180"/>
      <c r="C180"/>
      <c r="D180"/>
      <c r="E180" s="91"/>
      <c r="J180" s="91"/>
      <c r="O180" s="91"/>
    </row>
    <row r="181" spans="1:15" ht="30" customHeight="1" x14ac:dyDescent="0.2">
      <c r="A181"/>
      <c r="B181"/>
      <c r="C181"/>
      <c r="D181"/>
      <c r="E181" s="91"/>
      <c r="J181" s="91"/>
      <c r="O181" s="91"/>
    </row>
    <row r="182" spans="1:15" ht="30" customHeight="1" x14ac:dyDescent="0.2">
      <c r="A182"/>
      <c r="B182"/>
      <c r="C182"/>
      <c r="D182"/>
      <c r="E182" s="91"/>
      <c r="J182" s="91"/>
      <c r="O182" s="91"/>
    </row>
    <row r="183" spans="1:15" ht="30" customHeight="1" x14ac:dyDescent="0.2">
      <c r="A183"/>
      <c r="B183"/>
      <c r="C183"/>
      <c r="D183"/>
      <c r="E183" s="91"/>
      <c r="J183" s="91"/>
      <c r="O183" s="91"/>
    </row>
    <row r="184" spans="1:15" ht="30" customHeight="1" x14ac:dyDescent="0.2">
      <c r="A184"/>
      <c r="B184"/>
      <c r="C184"/>
      <c r="D184"/>
      <c r="E184" s="91"/>
      <c r="J184" s="91"/>
      <c r="O184" s="91"/>
    </row>
    <row r="185" spans="1:15" ht="30" customHeight="1" x14ac:dyDescent="0.2">
      <c r="A185"/>
      <c r="B185"/>
      <c r="C185"/>
      <c r="D185"/>
      <c r="E185" s="91"/>
      <c r="J185" s="91"/>
      <c r="O185" s="91"/>
    </row>
    <row r="186" spans="1:15" ht="30" customHeight="1" x14ac:dyDescent="0.2">
      <c r="A186"/>
      <c r="B186"/>
      <c r="C186"/>
      <c r="D186"/>
      <c r="E186" s="91"/>
      <c r="J186" s="91"/>
      <c r="O186" s="91"/>
    </row>
    <row r="187" spans="1:15" ht="30" customHeight="1" x14ac:dyDescent="0.2">
      <c r="A187"/>
      <c r="B187"/>
      <c r="C187"/>
      <c r="D187"/>
      <c r="E187" s="91"/>
      <c r="J187" s="91"/>
      <c r="O187" s="91"/>
    </row>
    <row r="188" spans="1:15" ht="30" customHeight="1" x14ac:dyDescent="0.2">
      <c r="A188"/>
      <c r="B188"/>
      <c r="C188"/>
      <c r="D188"/>
      <c r="E188" s="91"/>
      <c r="J188" s="91"/>
      <c r="O188" s="91"/>
    </row>
    <row r="189" spans="1:15" ht="30" customHeight="1" x14ac:dyDescent="0.2">
      <c r="A189"/>
      <c r="B189"/>
      <c r="C189"/>
      <c r="D189"/>
      <c r="E189" s="91"/>
      <c r="J189" s="91"/>
      <c r="O189" s="91"/>
    </row>
    <row r="190" spans="1:15" ht="30" customHeight="1" x14ac:dyDescent="0.2">
      <c r="A190"/>
      <c r="B190"/>
      <c r="C190"/>
      <c r="D190"/>
      <c r="E190" s="91"/>
      <c r="J190" s="91"/>
      <c r="O190" s="91"/>
    </row>
    <row r="191" spans="1:15" ht="30" customHeight="1" x14ac:dyDescent="0.2">
      <c r="A191"/>
      <c r="B191"/>
      <c r="C191"/>
      <c r="D191"/>
      <c r="E191" s="91"/>
      <c r="J191" s="91"/>
      <c r="O191" s="91"/>
    </row>
    <row r="192" spans="1:15" ht="30" customHeight="1" x14ac:dyDescent="0.2">
      <c r="A192"/>
      <c r="B192"/>
      <c r="C192"/>
      <c r="D192"/>
      <c r="E192" s="91"/>
      <c r="J192" s="91"/>
      <c r="O192" s="91"/>
    </row>
    <row r="193" spans="1:15" ht="30" customHeight="1" x14ac:dyDescent="0.2">
      <c r="A193"/>
      <c r="B193"/>
      <c r="C193"/>
      <c r="D193"/>
      <c r="E193" s="91"/>
      <c r="J193" s="91"/>
      <c r="O193" s="91"/>
    </row>
    <row r="194" spans="1:15" ht="30" customHeight="1" x14ac:dyDescent="0.2">
      <c r="A194"/>
      <c r="B194"/>
      <c r="C194"/>
      <c r="D194"/>
      <c r="E194" s="91"/>
      <c r="J194" s="91"/>
      <c r="O194" s="91"/>
    </row>
    <row r="195" spans="1:15" ht="30" customHeight="1" x14ac:dyDescent="0.2">
      <c r="A195"/>
      <c r="B195"/>
      <c r="C195"/>
      <c r="D195"/>
      <c r="E195" s="91"/>
      <c r="J195" s="91"/>
      <c r="O195" s="91"/>
    </row>
    <row r="196" spans="1:15" ht="30" customHeight="1" x14ac:dyDescent="0.2">
      <c r="A196"/>
      <c r="B196"/>
      <c r="C196"/>
      <c r="D196"/>
      <c r="E196" s="91"/>
      <c r="J196" s="91"/>
      <c r="O196" s="91"/>
    </row>
    <row r="197" spans="1:15" ht="30" customHeight="1" x14ac:dyDescent="0.2">
      <c r="A197"/>
      <c r="B197"/>
      <c r="C197"/>
      <c r="D197"/>
      <c r="E197" s="91"/>
      <c r="J197" s="91"/>
      <c r="O197" s="91"/>
    </row>
    <row r="198" spans="1:15" ht="30" customHeight="1" x14ac:dyDescent="0.2">
      <c r="A198"/>
      <c r="B198"/>
      <c r="C198"/>
      <c r="D198"/>
      <c r="E198" s="91"/>
      <c r="J198" s="91"/>
      <c r="O198" s="91"/>
    </row>
    <row r="199" spans="1:15" ht="30" customHeight="1" x14ac:dyDescent="0.2">
      <c r="A199"/>
      <c r="B199"/>
      <c r="C199"/>
      <c r="D199"/>
      <c r="E199" s="91"/>
      <c r="J199" s="91"/>
      <c r="O199" s="91"/>
    </row>
    <row r="200" spans="1:15" ht="30" customHeight="1" x14ac:dyDescent="0.2">
      <c r="A200"/>
      <c r="B200"/>
      <c r="C200"/>
      <c r="D200"/>
      <c r="E200" s="91"/>
      <c r="J200" s="91"/>
      <c r="O200" s="91"/>
    </row>
    <row r="201" spans="1:15" ht="30" customHeight="1" x14ac:dyDescent="0.2">
      <c r="A201"/>
      <c r="B201"/>
      <c r="C201"/>
      <c r="D201"/>
      <c r="E201" s="91"/>
      <c r="J201" s="91"/>
      <c r="O201" s="91"/>
    </row>
    <row r="202" spans="1:15" ht="30" customHeight="1" x14ac:dyDescent="0.2">
      <c r="A202"/>
      <c r="B202"/>
      <c r="C202"/>
      <c r="D202"/>
      <c r="E202" s="91"/>
      <c r="J202" s="91"/>
      <c r="O202" s="91"/>
    </row>
    <row r="203" spans="1:15" ht="30" customHeight="1" x14ac:dyDescent="0.2">
      <c r="A203"/>
      <c r="B203"/>
      <c r="C203"/>
      <c r="D203"/>
      <c r="E203" s="91"/>
      <c r="J203" s="91"/>
      <c r="O203" s="91"/>
    </row>
    <row r="204" spans="1:15" ht="30" customHeight="1" x14ac:dyDescent="0.2">
      <c r="A204"/>
      <c r="B204"/>
      <c r="C204"/>
      <c r="D204"/>
      <c r="E204" s="91"/>
      <c r="J204" s="91"/>
      <c r="O204" s="91"/>
    </row>
    <row r="205" spans="1:15" ht="30" customHeight="1" x14ac:dyDescent="0.2">
      <c r="A205"/>
      <c r="B205"/>
      <c r="C205"/>
      <c r="D205"/>
      <c r="E205" s="91"/>
      <c r="J205" s="91"/>
      <c r="O205" s="91"/>
    </row>
    <row r="206" spans="1:15" ht="30" customHeight="1" x14ac:dyDescent="0.2">
      <c r="A206"/>
      <c r="B206"/>
      <c r="C206"/>
      <c r="D206"/>
      <c r="E206" s="91"/>
      <c r="J206" s="91"/>
      <c r="O206" s="91"/>
    </row>
    <row r="207" spans="1:15" ht="30" customHeight="1" x14ac:dyDescent="0.2">
      <c r="A207"/>
      <c r="B207"/>
      <c r="C207"/>
      <c r="D207"/>
      <c r="E207" s="91"/>
      <c r="J207" s="91"/>
      <c r="O207" s="91"/>
    </row>
    <row r="208" spans="1:15" ht="30" customHeight="1" x14ac:dyDescent="0.2">
      <c r="A208"/>
      <c r="B208"/>
      <c r="C208"/>
      <c r="D208"/>
      <c r="E208" s="91"/>
      <c r="J208" s="91"/>
      <c r="O208" s="91"/>
    </row>
    <row r="209" spans="1:15" ht="30" customHeight="1" x14ac:dyDescent="0.2">
      <c r="A209"/>
      <c r="B209"/>
      <c r="C209"/>
      <c r="D209"/>
      <c r="E209" s="91"/>
      <c r="J209" s="91"/>
      <c r="O209" s="91"/>
    </row>
    <row r="210" spans="1:15" ht="30" customHeight="1" x14ac:dyDescent="0.2">
      <c r="A210"/>
      <c r="B210"/>
      <c r="C210"/>
      <c r="D210"/>
      <c r="E210" s="91"/>
      <c r="J210" s="91"/>
      <c r="O210" s="91"/>
    </row>
    <row r="211" spans="1:15" ht="30" customHeight="1" x14ac:dyDescent="0.2">
      <c r="A211"/>
      <c r="B211"/>
      <c r="C211"/>
      <c r="D211"/>
      <c r="E211" s="91"/>
      <c r="J211" s="91"/>
      <c r="O211" s="91"/>
    </row>
    <row r="212" spans="1:15" ht="30" customHeight="1" x14ac:dyDescent="0.2">
      <c r="A212"/>
      <c r="B212"/>
      <c r="C212"/>
      <c r="D212"/>
      <c r="E212" s="91"/>
      <c r="J212" s="91"/>
      <c r="O212" s="91"/>
    </row>
    <row r="213" spans="1:15" ht="30" customHeight="1" x14ac:dyDescent="0.2">
      <c r="A213"/>
      <c r="B213"/>
      <c r="C213"/>
      <c r="D213"/>
      <c r="E213" s="91"/>
      <c r="J213" s="91"/>
      <c r="O213" s="91"/>
    </row>
    <row r="214" spans="1:15" ht="30" customHeight="1" x14ac:dyDescent="0.2">
      <c r="A214"/>
      <c r="B214"/>
      <c r="C214"/>
      <c r="D214"/>
      <c r="E214" s="91"/>
      <c r="J214" s="91"/>
      <c r="O214" s="91"/>
    </row>
    <row r="215" spans="1:15" ht="30" customHeight="1" x14ac:dyDescent="0.2">
      <c r="A215"/>
      <c r="B215"/>
      <c r="C215"/>
      <c r="D215"/>
      <c r="E215" s="91"/>
      <c r="J215" s="91"/>
      <c r="O215" s="91"/>
    </row>
    <row r="216" spans="1:15" ht="30" customHeight="1" x14ac:dyDescent="0.2">
      <c r="A216"/>
      <c r="B216"/>
      <c r="C216"/>
      <c r="D216"/>
      <c r="E216" s="91"/>
      <c r="J216" s="91"/>
      <c r="O216" s="91"/>
    </row>
    <row r="217" spans="1:15" ht="30" customHeight="1" x14ac:dyDescent="0.2">
      <c r="A217"/>
      <c r="B217"/>
      <c r="C217"/>
      <c r="D217"/>
      <c r="E217" s="91"/>
      <c r="J217" s="91"/>
      <c r="O217" s="91"/>
    </row>
    <row r="218" spans="1:15" ht="30" customHeight="1" x14ac:dyDescent="0.2">
      <c r="A218"/>
      <c r="B218"/>
      <c r="C218"/>
      <c r="D218"/>
      <c r="E218" s="91"/>
      <c r="J218" s="91"/>
      <c r="O218" s="91"/>
    </row>
    <row r="219" spans="1:15" ht="30" customHeight="1" x14ac:dyDescent="0.2">
      <c r="A219"/>
      <c r="B219"/>
      <c r="C219"/>
      <c r="D219"/>
      <c r="E219" s="91"/>
      <c r="J219" s="91"/>
      <c r="O219" s="91"/>
    </row>
    <row r="220" spans="1:15" ht="30" customHeight="1" x14ac:dyDescent="0.2">
      <c r="A220"/>
      <c r="B220"/>
      <c r="C220"/>
      <c r="D220"/>
      <c r="E220" s="91"/>
      <c r="J220" s="91"/>
      <c r="O220" s="91"/>
    </row>
    <row r="221" spans="1:15" ht="30" customHeight="1" x14ac:dyDescent="0.2">
      <c r="A221"/>
      <c r="B221"/>
      <c r="C221"/>
      <c r="D221"/>
      <c r="E221" s="91"/>
      <c r="J221" s="91"/>
      <c r="O221" s="91"/>
    </row>
    <row r="222" spans="1:15" ht="30" customHeight="1" x14ac:dyDescent="0.2">
      <c r="A222"/>
      <c r="B222"/>
      <c r="C222"/>
      <c r="D222"/>
      <c r="E222" s="91"/>
      <c r="J222" s="91"/>
      <c r="O222" s="91"/>
    </row>
    <row r="223" spans="1:15" ht="30" customHeight="1" x14ac:dyDescent="0.2">
      <c r="A223"/>
      <c r="B223"/>
      <c r="C223"/>
      <c r="D223"/>
      <c r="E223" s="91"/>
      <c r="J223" s="91"/>
      <c r="O223" s="91"/>
    </row>
    <row r="224" spans="1:15" ht="30" customHeight="1" x14ac:dyDescent="0.2">
      <c r="A224"/>
      <c r="B224"/>
      <c r="C224"/>
      <c r="D224"/>
      <c r="E224" s="91"/>
      <c r="J224" s="91"/>
      <c r="O224" s="91"/>
    </row>
    <row r="225" spans="1:15" ht="30" customHeight="1" x14ac:dyDescent="0.2">
      <c r="A225"/>
      <c r="B225"/>
      <c r="C225"/>
      <c r="D225"/>
      <c r="E225" s="91"/>
      <c r="J225" s="91"/>
      <c r="O225" s="91"/>
    </row>
    <row r="226" spans="1:15" ht="30" customHeight="1" x14ac:dyDescent="0.2">
      <c r="A226"/>
      <c r="B226"/>
      <c r="C226"/>
      <c r="D226"/>
      <c r="E226" s="91"/>
      <c r="J226" s="91"/>
      <c r="O226" s="91"/>
    </row>
    <row r="227" spans="1:15" ht="30" customHeight="1" x14ac:dyDescent="0.2">
      <c r="A227"/>
      <c r="B227"/>
      <c r="C227"/>
      <c r="D227"/>
      <c r="E227" s="91"/>
      <c r="J227" s="91"/>
      <c r="O227" s="91"/>
    </row>
    <row r="228" spans="1:15" ht="30" customHeight="1" x14ac:dyDescent="0.2">
      <c r="A228"/>
      <c r="B228"/>
      <c r="C228"/>
      <c r="D228"/>
      <c r="E228" s="91"/>
      <c r="J228" s="91"/>
      <c r="O228" s="91"/>
    </row>
    <row r="229" spans="1:15" ht="30" customHeight="1" x14ac:dyDescent="0.2">
      <c r="A229"/>
      <c r="B229"/>
      <c r="C229"/>
      <c r="D229"/>
      <c r="E229" s="91"/>
      <c r="J229" s="91"/>
      <c r="O229" s="91"/>
    </row>
    <row r="230" spans="1:15" ht="30" customHeight="1" x14ac:dyDescent="0.2">
      <c r="A230"/>
      <c r="B230"/>
      <c r="C230"/>
      <c r="D230"/>
      <c r="E230" s="91"/>
      <c r="J230" s="91"/>
      <c r="O230" s="91"/>
    </row>
    <row r="231" spans="1:15" ht="30" customHeight="1" x14ac:dyDescent="0.2">
      <c r="A231"/>
      <c r="B231"/>
      <c r="C231"/>
      <c r="D231"/>
      <c r="E231" s="91"/>
      <c r="J231" s="91"/>
      <c r="O231" s="91"/>
    </row>
    <row r="232" spans="1:15" ht="30" customHeight="1" x14ac:dyDescent="0.2">
      <c r="A232"/>
      <c r="B232"/>
      <c r="C232"/>
      <c r="D232"/>
      <c r="E232" s="91"/>
      <c r="J232" s="91"/>
      <c r="O232" s="91"/>
    </row>
    <row r="233" spans="1:15" ht="30" customHeight="1" x14ac:dyDescent="0.2">
      <c r="A233"/>
      <c r="B233"/>
      <c r="C233"/>
      <c r="D233"/>
      <c r="E233" s="91"/>
      <c r="J233" s="91"/>
      <c r="O233" s="91"/>
    </row>
    <row r="234" spans="1:15" ht="30" customHeight="1" x14ac:dyDescent="0.2">
      <c r="A234"/>
      <c r="B234"/>
      <c r="C234"/>
      <c r="D234"/>
      <c r="E234" s="91"/>
      <c r="J234" s="91"/>
      <c r="O234" s="91"/>
    </row>
    <row r="235" spans="1:15" ht="30" customHeight="1" x14ac:dyDescent="0.2">
      <c r="A235"/>
      <c r="B235"/>
      <c r="C235"/>
      <c r="D235"/>
      <c r="E235" s="91"/>
      <c r="J235" s="91"/>
      <c r="O235" s="91"/>
    </row>
    <row r="236" spans="1:15" ht="30" customHeight="1" x14ac:dyDescent="0.2">
      <c r="A236"/>
      <c r="B236"/>
      <c r="C236"/>
      <c r="D236"/>
      <c r="E236" s="91"/>
      <c r="J236" s="91"/>
      <c r="O236" s="91"/>
    </row>
    <row r="237" spans="1:15" ht="30" customHeight="1" x14ac:dyDescent="0.2">
      <c r="A237"/>
      <c r="B237"/>
      <c r="C237"/>
      <c r="D237"/>
      <c r="E237" s="91"/>
      <c r="J237" s="91"/>
      <c r="O237" s="91"/>
    </row>
    <row r="238" spans="1:15" ht="30" customHeight="1" x14ac:dyDescent="0.2">
      <c r="A238"/>
      <c r="B238"/>
      <c r="C238"/>
      <c r="D238"/>
      <c r="E238" s="91"/>
      <c r="J238" s="91"/>
      <c r="O238" s="91"/>
    </row>
    <row r="239" spans="1:15" ht="30" customHeight="1" x14ac:dyDescent="0.2">
      <c r="A239"/>
      <c r="B239"/>
      <c r="C239"/>
      <c r="D239"/>
      <c r="E239" s="91"/>
      <c r="J239" s="91"/>
      <c r="O239" s="91"/>
    </row>
    <row r="240" spans="1:15" ht="30" customHeight="1" x14ac:dyDescent="0.2">
      <c r="A240"/>
      <c r="B240"/>
      <c r="C240"/>
      <c r="D240"/>
      <c r="E240" s="91"/>
      <c r="J240" s="91"/>
      <c r="O240" s="91"/>
    </row>
    <row r="241" spans="1:15" ht="30" customHeight="1" x14ac:dyDescent="0.2">
      <c r="A241"/>
      <c r="B241"/>
      <c r="C241"/>
      <c r="D241"/>
      <c r="E241" s="91"/>
      <c r="J241" s="91"/>
      <c r="O241" s="91"/>
    </row>
    <row r="242" spans="1:15" ht="30" customHeight="1" x14ac:dyDescent="0.2">
      <c r="A242"/>
      <c r="B242"/>
      <c r="C242"/>
      <c r="D242"/>
      <c r="E242" s="91"/>
      <c r="J242" s="91"/>
      <c r="O242" s="91"/>
    </row>
    <row r="243" spans="1:15" ht="30" customHeight="1" x14ac:dyDescent="0.2">
      <c r="A243"/>
      <c r="B243"/>
      <c r="C243"/>
      <c r="D243"/>
      <c r="E243" s="91"/>
      <c r="J243" s="91"/>
      <c r="O243" s="91"/>
    </row>
    <row r="244" spans="1:15" ht="30" customHeight="1" x14ac:dyDescent="0.2">
      <c r="A244"/>
      <c r="B244"/>
      <c r="C244"/>
      <c r="D244"/>
      <c r="E244" s="91"/>
      <c r="J244" s="91"/>
      <c r="O244" s="91"/>
    </row>
    <row r="245" spans="1:15" ht="30" customHeight="1" x14ac:dyDescent="0.2">
      <c r="A245"/>
      <c r="B245"/>
      <c r="C245"/>
      <c r="D245"/>
      <c r="E245" s="91"/>
      <c r="J245" s="91"/>
      <c r="O245" s="91"/>
    </row>
    <row r="246" spans="1:15" ht="30" customHeight="1" x14ac:dyDescent="0.2">
      <c r="A246"/>
      <c r="B246"/>
      <c r="C246"/>
      <c r="D246"/>
      <c r="E246" s="91"/>
      <c r="J246" s="91"/>
      <c r="O246" s="91"/>
    </row>
    <row r="247" spans="1:15" ht="30" customHeight="1" x14ac:dyDescent="0.2">
      <c r="A247"/>
      <c r="B247"/>
      <c r="C247"/>
      <c r="D247"/>
      <c r="E247" s="91"/>
      <c r="J247" s="91"/>
      <c r="O247" s="91"/>
    </row>
    <row r="248" spans="1:15" ht="30" customHeight="1" x14ac:dyDescent="0.2">
      <c r="A248"/>
      <c r="B248"/>
      <c r="C248"/>
      <c r="D248"/>
      <c r="E248" s="91"/>
      <c r="J248" s="91"/>
      <c r="O248" s="91"/>
    </row>
    <row r="249" spans="1:15" ht="30" customHeight="1" x14ac:dyDescent="0.2">
      <c r="A249"/>
      <c r="B249"/>
      <c r="C249"/>
      <c r="D249"/>
      <c r="E249" s="91"/>
      <c r="J249" s="91"/>
      <c r="O249" s="91"/>
    </row>
    <row r="250" spans="1:15" ht="30" customHeight="1" x14ac:dyDescent="0.2">
      <c r="A250"/>
      <c r="B250"/>
      <c r="C250"/>
      <c r="D250"/>
      <c r="E250" s="91"/>
      <c r="J250" s="91"/>
      <c r="O250" s="91"/>
    </row>
    <row r="251" spans="1:15" ht="30" customHeight="1" x14ac:dyDescent="0.2">
      <c r="A251"/>
      <c r="B251"/>
      <c r="C251"/>
      <c r="D251"/>
      <c r="E251" s="91"/>
      <c r="J251" s="91"/>
      <c r="O251" s="91"/>
    </row>
    <row r="252" spans="1:15" ht="30" customHeight="1" x14ac:dyDescent="0.2">
      <c r="A252"/>
      <c r="B252"/>
      <c r="C252"/>
      <c r="D252"/>
      <c r="E252" s="91"/>
      <c r="J252" s="91"/>
      <c r="O252" s="91"/>
    </row>
    <row r="253" spans="1:15" ht="30" customHeight="1" x14ac:dyDescent="0.2">
      <c r="A253"/>
      <c r="B253"/>
      <c r="C253"/>
      <c r="D253"/>
      <c r="E253" s="91"/>
      <c r="J253" s="91"/>
      <c r="O253" s="91"/>
    </row>
    <row r="254" spans="1:15" ht="30" customHeight="1" x14ac:dyDescent="0.2">
      <c r="A254"/>
      <c r="B254"/>
      <c r="C254"/>
      <c r="D254"/>
      <c r="E254" s="91"/>
      <c r="J254" s="91"/>
      <c r="O254" s="91"/>
    </row>
    <row r="255" spans="1:15" ht="30" customHeight="1" x14ac:dyDescent="0.2">
      <c r="A255"/>
      <c r="B255"/>
      <c r="C255"/>
      <c r="D255"/>
      <c r="E255" s="91"/>
      <c r="J255" s="91"/>
      <c r="O255" s="91"/>
    </row>
    <row r="256" spans="1:15" ht="30" customHeight="1" x14ac:dyDescent="0.2">
      <c r="A256"/>
      <c r="B256"/>
      <c r="C256"/>
      <c r="D256"/>
      <c r="E256" s="91"/>
      <c r="J256" s="91"/>
      <c r="O256" s="91"/>
    </row>
    <row r="257" spans="1:15" ht="30" customHeight="1" x14ac:dyDescent="0.2">
      <c r="A257"/>
      <c r="B257"/>
      <c r="C257"/>
      <c r="D257"/>
      <c r="E257" s="91"/>
      <c r="J257" s="91"/>
      <c r="O257" s="91"/>
    </row>
    <row r="258" spans="1:15" ht="30" customHeight="1" x14ac:dyDescent="0.2">
      <c r="A258"/>
      <c r="B258"/>
      <c r="C258"/>
      <c r="D258"/>
      <c r="E258" s="91"/>
      <c r="J258" s="91"/>
      <c r="O258" s="91"/>
    </row>
    <row r="259" spans="1:15" ht="30" customHeight="1" x14ac:dyDescent="0.2">
      <c r="A259"/>
      <c r="B259"/>
      <c r="C259"/>
      <c r="D259"/>
      <c r="E259" s="91"/>
      <c r="J259" s="91"/>
      <c r="O259" s="91"/>
    </row>
    <row r="260" spans="1:15" ht="30" customHeight="1" x14ac:dyDescent="0.2">
      <c r="A260"/>
      <c r="B260"/>
      <c r="C260"/>
      <c r="D260"/>
      <c r="E260" s="91"/>
      <c r="J260" s="91"/>
      <c r="O260" s="91"/>
    </row>
    <row r="261" spans="1:15" ht="30" customHeight="1" x14ac:dyDescent="0.2">
      <c r="A261"/>
      <c r="B261"/>
      <c r="C261"/>
      <c r="D261"/>
      <c r="E261" s="91"/>
      <c r="J261" s="91"/>
      <c r="O261" s="91"/>
    </row>
    <row r="262" spans="1:15" ht="30" customHeight="1" x14ac:dyDescent="0.2">
      <c r="A262"/>
      <c r="B262"/>
      <c r="C262"/>
      <c r="D262"/>
      <c r="E262" s="91"/>
      <c r="J262" s="91"/>
      <c r="O262" s="91"/>
    </row>
    <row r="263" spans="1:15" ht="30" customHeight="1" x14ac:dyDescent="0.2">
      <c r="A263"/>
      <c r="B263"/>
      <c r="C263"/>
      <c r="D263"/>
      <c r="E263" s="91"/>
      <c r="J263" s="91"/>
      <c r="O263" s="91"/>
    </row>
    <row r="264" spans="1:15" ht="30" customHeight="1" x14ac:dyDescent="0.2">
      <c r="A264"/>
      <c r="B264"/>
      <c r="C264"/>
      <c r="D264"/>
      <c r="E264" s="91"/>
      <c r="J264" s="91"/>
      <c r="O264" s="91"/>
    </row>
    <row r="265" spans="1:15" ht="30" customHeight="1" x14ac:dyDescent="0.2">
      <c r="A265"/>
      <c r="B265"/>
      <c r="C265"/>
      <c r="D265"/>
      <c r="E265" s="91"/>
      <c r="J265" s="91"/>
      <c r="O265" s="91"/>
    </row>
    <row r="266" spans="1:15" ht="30" customHeight="1" x14ac:dyDescent="0.2">
      <c r="A266"/>
      <c r="B266"/>
      <c r="C266"/>
      <c r="D266"/>
      <c r="E266" s="91"/>
      <c r="J266" s="91"/>
      <c r="O266" s="91"/>
    </row>
    <row r="267" spans="1:15" ht="30" customHeight="1" x14ac:dyDescent="0.2">
      <c r="A267"/>
      <c r="B267"/>
      <c r="C267"/>
      <c r="D267"/>
      <c r="E267" s="91"/>
      <c r="J267" s="91"/>
      <c r="O267" s="91"/>
    </row>
    <row r="268" spans="1:15" ht="30" customHeight="1" x14ac:dyDescent="0.2">
      <c r="A268"/>
      <c r="B268"/>
      <c r="C268"/>
      <c r="D268"/>
      <c r="E268" s="91"/>
      <c r="J268" s="91"/>
      <c r="O268" s="91"/>
    </row>
    <row r="269" spans="1:15" ht="30" customHeight="1" x14ac:dyDescent="0.2">
      <c r="A269"/>
      <c r="B269"/>
      <c r="C269"/>
      <c r="D269"/>
      <c r="E269" s="91"/>
      <c r="J269" s="91"/>
      <c r="O269" s="91"/>
    </row>
    <row r="270" spans="1:15" ht="30" customHeight="1" x14ac:dyDescent="0.2">
      <c r="A270"/>
      <c r="B270"/>
      <c r="C270"/>
      <c r="D270"/>
      <c r="E270" s="91"/>
      <c r="J270" s="91"/>
      <c r="O270" s="91"/>
    </row>
    <row r="271" spans="1:15" ht="30" customHeight="1" x14ac:dyDescent="0.2">
      <c r="A271"/>
      <c r="B271"/>
      <c r="C271"/>
      <c r="D271"/>
      <c r="E271" s="91"/>
      <c r="J271" s="91"/>
      <c r="O271" s="91"/>
    </row>
    <row r="272" spans="1:15" ht="30" customHeight="1" x14ac:dyDescent="0.2">
      <c r="A272"/>
      <c r="B272"/>
      <c r="C272"/>
      <c r="D272"/>
      <c r="E272" s="91"/>
      <c r="J272" s="91"/>
      <c r="O272" s="91"/>
    </row>
    <row r="273" spans="1:15" ht="30" customHeight="1" x14ac:dyDescent="0.2">
      <c r="A273"/>
      <c r="B273"/>
      <c r="C273"/>
      <c r="D273"/>
      <c r="E273" s="91"/>
      <c r="J273" s="91"/>
      <c r="O273" s="91"/>
    </row>
    <row r="274" spans="1:15" ht="30" customHeight="1" x14ac:dyDescent="0.2">
      <c r="A274"/>
      <c r="B274"/>
      <c r="C274"/>
      <c r="D274"/>
      <c r="E274" s="91"/>
      <c r="J274" s="91"/>
      <c r="O274" s="91"/>
    </row>
    <row r="275" spans="1:15" ht="30" customHeight="1" x14ac:dyDescent="0.2">
      <c r="A275"/>
      <c r="B275"/>
      <c r="C275"/>
      <c r="D275"/>
      <c r="E275" s="91"/>
      <c r="J275" s="91"/>
      <c r="O275" s="91"/>
    </row>
    <row r="276" spans="1:15" ht="30" customHeight="1" x14ac:dyDescent="0.2">
      <c r="A276"/>
      <c r="B276"/>
      <c r="C276"/>
      <c r="D276"/>
      <c r="E276" s="91"/>
      <c r="J276" s="91"/>
      <c r="O276" s="91"/>
    </row>
    <row r="277" spans="1:15" ht="30" customHeight="1" x14ac:dyDescent="0.2">
      <c r="A277"/>
      <c r="B277"/>
      <c r="C277"/>
      <c r="D277"/>
      <c r="E277" s="91"/>
      <c r="J277" s="91"/>
      <c r="O277" s="91"/>
    </row>
    <row r="278" spans="1:15" ht="30" customHeight="1" x14ac:dyDescent="0.2">
      <c r="A278"/>
      <c r="B278"/>
      <c r="C278"/>
      <c r="D278"/>
      <c r="E278" s="91"/>
      <c r="J278" s="91"/>
      <c r="O278" s="91"/>
    </row>
    <row r="279" spans="1:15" ht="30" customHeight="1" x14ac:dyDescent="0.2">
      <c r="A279"/>
      <c r="B279"/>
      <c r="C279"/>
      <c r="D279"/>
      <c r="E279" s="91"/>
      <c r="J279" s="91"/>
      <c r="O279" s="91"/>
    </row>
    <row r="280" spans="1:15" ht="30" customHeight="1" x14ac:dyDescent="0.2">
      <c r="A280"/>
      <c r="B280"/>
      <c r="C280"/>
      <c r="D280"/>
      <c r="E280" s="91"/>
      <c r="J280" s="91"/>
      <c r="O280" s="91"/>
    </row>
    <row r="281" spans="1:15" ht="30" customHeight="1" x14ac:dyDescent="0.2">
      <c r="A281"/>
      <c r="B281"/>
      <c r="C281"/>
      <c r="D281"/>
      <c r="E281" s="91"/>
      <c r="J281" s="91"/>
      <c r="O281" s="91"/>
    </row>
    <row r="282" spans="1:15" ht="30" customHeight="1" x14ac:dyDescent="0.2">
      <c r="A282"/>
      <c r="B282"/>
      <c r="C282"/>
      <c r="D282"/>
      <c r="E282" s="91"/>
      <c r="J282" s="91"/>
      <c r="O282" s="91"/>
    </row>
    <row r="283" spans="1:15" ht="30" customHeight="1" x14ac:dyDescent="0.2">
      <c r="A283"/>
      <c r="B283"/>
      <c r="C283"/>
      <c r="D283"/>
      <c r="E283" s="91"/>
      <c r="J283" s="91"/>
      <c r="O283" s="91"/>
    </row>
    <row r="284" spans="1:15" ht="30" customHeight="1" x14ac:dyDescent="0.2">
      <c r="A284"/>
      <c r="B284"/>
      <c r="C284"/>
      <c r="D284"/>
      <c r="E284" s="91"/>
      <c r="J284" s="91"/>
      <c r="O284" s="91"/>
    </row>
    <row r="285" spans="1:15" ht="30" customHeight="1" x14ac:dyDescent="0.2">
      <c r="A285"/>
      <c r="B285"/>
      <c r="C285"/>
      <c r="D285"/>
      <c r="E285" s="91"/>
      <c r="J285" s="91"/>
      <c r="O285" s="91"/>
    </row>
    <row r="286" spans="1:15" ht="30" customHeight="1" x14ac:dyDescent="0.2">
      <c r="A286"/>
      <c r="B286"/>
      <c r="C286"/>
      <c r="D286"/>
      <c r="E286" s="91"/>
      <c r="J286" s="91"/>
      <c r="O286" s="91"/>
    </row>
    <row r="287" spans="1:15" ht="30" customHeight="1" x14ac:dyDescent="0.2">
      <c r="A287"/>
      <c r="B287"/>
      <c r="C287"/>
      <c r="D287"/>
      <c r="E287" s="91"/>
      <c r="J287" s="91"/>
      <c r="O287" s="91"/>
    </row>
    <row r="288" spans="1:15" ht="30" customHeight="1" x14ac:dyDescent="0.2">
      <c r="A288"/>
      <c r="B288"/>
      <c r="C288"/>
      <c r="D288"/>
      <c r="E288" s="91"/>
      <c r="J288" s="91"/>
      <c r="O288" s="91"/>
    </row>
    <row r="289" spans="1:15" ht="30" customHeight="1" x14ac:dyDescent="0.2">
      <c r="A289"/>
      <c r="B289"/>
      <c r="C289"/>
      <c r="D289"/>
      <c r="E289" s="91"/>
      <c r="J289" s="91"/>
      <c r="O289" s="91"/>
    </row>
    <row r="290" spans="1:15" ht="30" customHeight="1" x14ac:dyDescent="0.2">
      <c r="A290"/>
      <c r="B290"/>
      <c r="C290"/>
      <c r="D290"/>
      <c r="E290" s="91"/>
      <c r="J290" s="91"/>
      <c r="O290" s="91"/>
    </row>
    <row r="291" spans="1:15" ht="30" customHeight="1" x14ac:dyDescent="0.2">
      <c r="A291"/>
      <c r="B291"/>
      <c r="C291"/>
      <c r="D291"/>
      <c r="E291" s="91"/>
      <c r="J291" s="91"/>
      <c r="O291" s="91"/>
    </row>
    <row r="292" spans="1:15" ht="30" customHeight="1" x14ac:dyDescent="0.2">
      <c r="A292"/>
      <c r="B292"/>
      <c r="C292"/>
      <c r="D292"/>
      <c r="E292" s="91"/>
      <c r="J292" s="91"/>
      <c r="O292" s="91"/>
    </row>
    <row r="293" spans="1:15" ht="30" customHeight="1" x14ac:dyDescent="0.2">
      <c r="A293"/>
      <c r="B293"/>
      <c r="C293"/>
      <c r="D293"/>
      <c r="E293" s="91"/>
      <c r="J293" s="91"/>
      <c r="O293" s="91"/>
    </row>
    <row r="294" spans="1:15" ht="30" customHeight="1" x14ac:dyDescent="0.2">
      <c r="A294"/>
      <c r="B294"/>
      <c r="C294"/>
      <c r="D294"/>
      <c r="E294" s="91"/>
      <c r="J294" s="91"/>
      <c r="O294" s="91"/>
    </row>
    <row r="295" spans="1:15" ht="30" customHeight="1" x14ac:dyDescent="0.2">
      <c r="A295"/>
      <c r="B295"/>
      <c r="C295"/>
      <c r="D295"/>
      <c r="E295" s="91"/>
      <c r="J295" s="91"/>
      <c r="O295" s="91"/>
    </row>
    <row r="296" spans="1:15" x14ac:dyDescent="0.2">
      <c r="A296"/>
      <c r="B296"/>
      <c r="C296"/>
      <c r="E296" s="91"/>
      <c r="J296" s="91"/>
      <c r="O296" s="91"/>
    </row>
    <row r="297" spans="1:15" x14ac:dyDescent="0.2">
      <c r="A297"/>
      <c r="B297"/>
      <c r="C297"/>
      <c r="E297" s="91"/>
      <c r="J297" s="91"/>
      <c r="O297" s="91"/>
    </row>
    <row r="298" spans="1:15" x14ac:dyDescent="0.2">
      <c r="A298"/>
      <c r="B298"/>
      <c r="C298"/>
      <c r="E298" s="91"/>
      <c r="J298" s="91"/>
      <c r="O298" s="91"/>
    </row>
    <row r="299" spans="1:15" x14ac:dyDescent="0.2">
      <c r="A299"/>
      <c r="B299"/>
      <c r="C299"/>
      <c r="E299" s="91"/>
      <c r="J299" s="91"/>
      <c r="O299" s="91"/>
    </row>
    <row r="300" spans="1:15" x14ac:dyDescent="0.2">
      <c r="A300"/>
      <c r="B300"/>
      <c r="C300"/>
      <c r="E300" s="91"/>
      <c r="J300" s="91"/>
      <c r="O300" s="91"/>
    </row>
    <row r="301" spans="1:15" x14ac:dyDescent="0.2">
      <c r="A301"/>
      <c r="B301"/>
      <c r="C301"/>
      <c r="E301" s="91"/>
      <c r="J301" s="91"/>
      <c r="O301" s="91"/>
    </row>
    <row r="302" spans="1:15" x14ac:dyDescent="0.2">
      <c r="A302"/>
      <c r="B302"/>
      <c r="C302"/>
    </row>
    <row r="303" spans="1:15" x14ac:dyDescent="0.2">
      <c r="A303"/>
      <c r="B303"/>
      <c r="C303"/>
    </row>
    <row r="304" spans="1:15" x14ac:dyDescent="0.2">
      <c r="A304"/>
      <c r="B304"/>
      <c r="C304"/>
    </row>
    <row r="305" spans="1:3" x14ac:dyDescent="0.2">
      <c r="A305"/>
      <c r="B305"/>
      <c r="C305"/>
    </row>
  </sheetData>
  <sheetProtection algorithmName="SHA-512" hashValue="myYOIOofeW0kUNgIJIfLrQV22W3vdaawqsM6jY5jDDcydSlbhEkvnz/ajnRUk3lKJEbSi07cAECDaNOPFZn6dQ==" saltValue="mL3QP4F1XQWaaqcwsYFJWA==" spinCount="100000" sheet="1" objects="1" scenarios="1" formatColumns="0" formatRow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T305"/>
  <sheetViews>
    <sheetView workbookViewId="0"/>
  </sheetViews>
  <sheetFormatPr defaultColWidth="9.140625" defaultRowHeight="12.75" x14ac:dyDescent="0.2"/>
  <cols>
    <col min="1" max="1" width="7" style="11" customWidth="1"/>
    <col min="2" max="2" width="36.7109375" style="1" customWidth="1"/>
    <col min="3" max="3" width="10.7109375" style="1" customWidth="1"/>
    <col min="4" max="4" width="14.7109375" style="1" customWidth="1"/>
    <col min="5" max="5" width="3.5703125" style="90" customWidth="1"/>
    <col min="6" max="6" width="7" customWidth="1"/>
    <col min="7" max="7" width="36.7109375" customWidth="1"/>
    <col min="8" max="8" width="10.7109375" customWidth="1"/>
    <col min="9" max="9" width="14.7109375" customWidth="1"/>
    <col min="10" max="10" width="3.5703125" style="90" customWidth="1"/>
    <col min="11" max="11" width="7" customWidth="1"/>
    <col min="12" max="12" width="36.7109375" customWidth="1"/>
    <col min="13" max="13" width="10.7109375" customWidth="1"/>
    <col min="14" max="14" width="14.7109375" customWidth="1"/>
    <col min="15" max="15" width="3.5703125" style="90" customWidth="1"/>
    <col min="16" max="16" width="7" customWidth="1"/>
    <col min="17" max="17" width="36.7109375" customWidth="1"/>
    <col min="18" max="18" width="10.7109375" customWidth="1"/>
    <col min="19" max="19" width="14.7109375" customWidth="1"/>
    <col min="20" max="16384" width="9.140625" style="1"/>
  </cols>
  <sheetData>
    <row r="1" spans="1:19" ht="15" x14ac:dyDescent="0.2">
      <c r="A1" s="3" t="s">
        <v>43</v>
      </c>
      <c r="F1" s="3"/>
      <c r="G1" s="1"/>
      <c r="H1" s="1"/>
      <c r="I1" s="1"/>
      <c r="K1" s="3"/>
      <c r="L1" s="1"/>
      <c r="M1" s="1"/>
      <c r="N1" s="1"/>
      <c r="P1" s="3"/>
      <c r="Q1" s="1"/>
      <c r="R1" s="1"/>
      <c r="S1" s="1"/>
    </row>
    <row r="2" spans="1:19" x14ac:dyDescent="0.2">
      <c r="F2" s="11"/>
      <c r="G2" s="1"/>
      <c r="H2" s="1"/>
      <c r="I2" s="1"/>
      <c r="K2" s="11"/>
      <c r="L2" s="1"/>
      <c r="M2" s="1"/>
      <c r="N2" s="1"/>
      <c r="P2" s="11"/>
      <c r="Q2" s="1"/>
      <c r="R2" s="1"/>
      <c r="S2" s="1"/>
    </row>
    <row r="3" spans="1:19" s="2" customFormat="1" ht="15" x14ac:dyDescent="0.2">
      <c r="A3" s="3"/>
      <c r="B3" s="3"/>
      <c r="C3" s="3"/>
      <c r="D3" s="3"/>
      <c r="E3" s="92"/>
      <c r="F3" s="3"/>
      <c r="G3" s="3"/>
      <c r="H3" s="3"/>
      <c r="I3" s="3"/>
      <c r="J3" s="92"/>
      <c r="K3" s="3"/>
      <c r="L3" s="3"/>
      <c r="M3" s="3"/>
      <c r="N3" s="3"/>
      <c r="O3" s="92"/>
      <c r="P3" s="3"/>
      <c r="Q3" s="3"/>
      <c r="R3" s="3"/>
      <c r="S3" s="3"/>
    </row>
    <row r="4" spans="1:19" s="2" customFormat="1" ht="15" x14ac:dyDescent="0.2">
      <c r="A4" s="3" t="e">
        <f>IF(#REF!="","",#REF!)</f>
        <v>#REF!</v>
      </c>
      <c r="B4" s="3"/>
      <c r="C4" s="3"/>
      <c r="D4" s="3"/>
      <c r="E4" s="92"/>
      <c r="F4" s="3" t="str">
        <f>IF(Tillægsarbejder!A4="","",Tillægsarbejder!A4)</f>
        <v/>
      </c>
      <c r="G4" s="3"/>
      <c r="H4" s="3"/>
      <c r="I4" s="3"/>
      <c r="J4" s="92"/>
      <c r="K4" s="3"/>
      <c r="L4" s="3"/>
      <c r="M4" s="3"/>
      <c r="N4" s="3"/>
      <c r="O4" s="92"/>
      <c r="P4" s="3"/>
      <c r="Q4" s="3"/>
      <c r="R4" s="3"/>
      <c r="S4" s="3"/>
    </row>
    <row r="5" spans="1:19" s="2" customFormat="1" ht="15" x14ac:dyDescent="0.2">
      <c r="A5" s="3" t="str">
        <f>IF(Varmblandet!A5:F5="","",Varmblandet!A5)</f>
        <v>Varmblandet asfalt</v>
      </c>
      <c r="B5" s="3"/>
      <c r="C5" s="3"/>
      <c r="D5" s="3"/>
      <c r="E5" s="92"/>
      <c r="F5" s="3" t="e">
        <f>IF(#REF!="","",#REF!)</f>
        <v>#REF!</v>
      </c>
      <c r="G5" s="3"/>
      <c r="H5" s="3"/>
      <c r="I5" s="3"/>
      <c r="J5" s="92" t="str">
        <f>IF(Varmblandet!J5:O5="","",Varmblandet!J5:O5)</f>
        <v/>
      </c>
      <c r="K5" s="3" t="e">
        <f>IF(#REF!="","",#REF!)</f>
        <v>#REF!</v>
      </c>
      <c r="L5" s="3"/>
      <c r="M5" s="3"/>
      <c r="N5" s="3"/>
      <c r="O5" s="92"/>
      <c r="P5" s="3" t="str">
        <f>IF(Tillægsarbejder!A5="","",Tillægsarbejder!A5)</f>
        <v>Tillægsarbejder</v>
      </c>
      <c r="Q5" s="3"/>
      <c r="R5" s="3"/>
      <c r="S5" s="3"/>
    </row>
    <row r="6" spans="1:19" s="2" customFormat="1" ht="31.5" customHeight="1" x14ac:dyDescent="0.2">
      <c r="A6"/>
      <c r="B6"/>
      <c r="C6"/>
      <c r="D6"/>
      <c r="E6" s="91"/>
      <c r="F6" t="str">
        <f>IF(Tillægsarbejder!A6="","",Tillægsarbejder!A6)</f>
        <v/>
      </c>
      <c r="G6" t="str">
        <f>IF(Tillægsarbejder!B6="","",Tillægsarbejder!B6)</f>
        <v/>
      </c>
      <c r="H6" t="str">
        <f>IF(Tillægsarbejder!C6="","",Tillægsarbejder!C6)</f>
        <v/>
      </c>
      <c r="I6" t="str">
        <f>IF(Tillægsarbejder!D6="","",Tillægsarbejder!D6)</f>
        <v/>
      </c>
      <c r="J6" s="91"/>
      <c r="K6" t="e">
        <f>IF(#REF!="","",#REF!)</f>
        <v>#REF!</v>
      </c>
      <c r="L6"/>
      <c r="M6"/>
      <c r="N6"/>
      <c r="O6" s="91"/>
      <c r="P6" s="3" t="str">
        <f>IF(Tillægsarbejder!A6="","",Tillægsarbejder!A6)</f>
        <v/>
      </c>
      <c r="Q6"/>
      <c r="R6"/>
      <c r="S6"/>
    </row>
    <row r="7" spans="1:19" s="5" customFormat="1" ht="15.75" x14ac:dyDescent="0.2">
      <c r="A7" s="72" t="str">
        <f>IF(Varmblandet!A7="","",Varmblandet!A7)</f>
        <v>Pos.</v>
      </c>
      <c r="B7" s="58" t="str">
        <f>IF(Varmblandet!B7="","",Varmblandet!B7)</f>
        <v>Arbejde</v>
      </c>
      <c r="C7" s="58" t="str">
        <f>IF(Varmblandet!C7="","",Varmblandet!C7)</f>
        <v>Enhed</v>
      </c>
      <c r="D7" s="88" t="str">
        <f>IF(Varmblandet!D7="","",Varmblandet!D7)</f>
        <v>Mængde</v>
      </c>
      <c r="E7" s="91"/>
      <c r="F7" s="72" t="e">
        <f>IF(#REF!="","",#REF!)</f>
        <v>#REF!</v>
      </c>
      <c r="G7" s="58" t="e">
        <f>IF(#REF!="","",#REF!)</f>
        <v>#REF!</v>
      </c>
      <c r="H7" s="58" t="e">
        <f>IF(#REF!="","",#REF!)</f>
        <v>#REF!</v>
      </c>
      <c r="I7" s="88" t="e">
        <f>IF(#REF!="","",#REF!)</f>
        <v>#REF!</v>
      </c>
      <c r="J7" s="91"/>
      <c r="K7" s="72" t="e">
        <f>IF(#REF!="","",#REF!)</f>
        <v>#REF!</v>
      </c>
      <c r="L7" s="58" t="e">
        <f>IF(#REF!="","",#REF!)</f>
        <v>#REF!</v>
      </c>
      <c r="M7" s="58" t="e">
        <f>IF(#REF!="","",#REF!)</f>
        <v>#REF!</v>
      </c>
      <c r="N7" s="88" t="e">
        <f>IF(#REF!="","",#REF!)</f>
        <v>#REF!</v>
      </c>
      <c r="O7" s="91"/>
      <c r="P7" s="72" t="str">
        <f>IF(Tillægsarbejder!A7="","",Tillægsarbejder!A7)</f>
        <v>Pos.</v>
      </c>
      <c r="Q7" s="58" t="str">
        <f>IF(Tillægsarbejder!B7="","",Tillægsarbejder!B7)</f>
        <v>Arbejde</v>
      </c>
      <c r="R7" s="58" t="str">
        <f>IF(Tillægsarbejder!C7="","",Tillægsarbejder!C7)</f>
        <v>Enhed</v>
      </c>
      <c r="S7" s="88" t="str">
        <f>IF(Tillægsarbejder!D7="","",Tillægsarbejder!D7)</f>
        <v>Mængde</v>
      </c>
    </row>
    <row r="8" spans="1:19" s="5" customFormat="1" ht="16.5" thickBot="1" x14ac:dyDescent="0.25">
      <c r="A8" s="74" t="str">
        <f>IF(Varmblandet!A8="","",Varmblandet!A8)</f>
        <v/>
      </c>
      <c r="B8" s="60" t="str">
        <f>IF(Varmblandet!B8="","",Varmblandet!B8)</f>
        <v/>
      </c>
      <c r="C8" s="60" t="str">
        <f>IF(Varmblandet!C8="","",Varmblandet!C8)</f>
        <v/>
      </c>
      <c r="D8" s="89" t="str">
        <f>IF(Varmblandet!D8="","",Varmblandet!D8)</f>
        <v/>
      </c>
      <c r="E8" s="91"/>
      <c r="F8" s="74" t="e">
        <f>IF(#REF!="","",#REF!)</f>
        <v>#REF!</v>
      </c>
      <c r="G8" s="60" t="e">
        <f>IF(#REF!="","",#REF!)</f>
        <v>#REF!</v>
      </c>
      <c r="H8" s="60" t="e">
        <f>IF(#REF!="","",#REF!)</f>
        <v>#REF!</v>
      </c>
      <c r="I8" s="89" t="e">
        <f>IF(#REF!="","",#REF!)</f>
        <v>#REF!</v>
      </c>
      <c r="J8" s="91"/>
      <c r="K8" s="74" t="e">
        <f>IF(#REF!="","",#REF!)</f>
        <v>#REF!</v>
      </c>
      <c r="L8" s="60" t="e">
        <f>IF(#REF!="","",#REF!)</f>
        <v>#REF!</v>
      </c>
      <c r="M8" s="60" t="e">
        <f>IF(#REF!="","",#REF!)</f>
        <v>#REF!</v>
      </c>
      <c r="N8" s="89"/>
      <c r="O8" s="91"/>
      <c r="P8" s="74" t="str">
        <f>IF(Tillægsarbejder!A8="","",Tillægsarbejder!A8)</f>
        <v/>
      </c>
      <c r="Q8" s="60" t="str">
        <f>IF(Tillægsarbejder!B8="","",Tillægsarbejder!B8)</f>
        <v/>
      </c>
      <c r="R8" s="60" t="str">
        <f>IF(Tillægsarbejder!C8="","",Tillægsarbejder!C8)</f>
        <v/>
      </c>
      <c r="S8" s="89"/>
    </row>
    <row r="9" spans="1:19" s="5" customFormat="1" ht="30" customHeight="1" x14ac:dyDescent="0.2">
      <c r="A9" s="53" t="str">
        <f>IF(Varmblandet!A9="","",Varmblandet!A9)</f>
        <v/>
      </c>
      <c r="B9" s="61" t="str">
        <f>IF(Varmblandet!B9="","",Varmblandet!B9)</f>
        <v>PA</v>
      </c>
      <c r="C9" s="29" t="str">
        <f>IF(Varmblandet!C9="","",Varmblandet!C9)</f>
        <v/>
      </c>
      <c r="D9" s="95"/>
      <c r="E9" s="91"/>
      <c r="F9" s="21" t="e">
        <f>IF(#REF!="","",#REF!)</f>
        <v>#REF!</v>
      </c>
      <c r="G9" s="56" t="e">
        <f>IF(#REF!="","",#REF!)</f>
        <v>#REF!</v>
      </c>
      <c r="H9" s="25" t="e">
        <f>IF(#REF!="","",#REF!)</f>
        <v>#REF!</v>
      </c>
      <c r="I9" s="97" t="e">
        <f>IF(#REF!="","",#REF!)</f>
        <v>#REF!</v>
      </c>
      <c r="J9" s="91"/>
      <c r="K9" s="66" t="e">
        <f>IF(#REF!="","",#REF!)</f>
        <v>#REF!</v>
      </c>
      <c r="L9" s="33" t="e">
        <f>IF(#REF!="","",#REF!)</f>
        <v>#REF!</v>
      </c>
      <c r="M9" s="6" t="e">
        <f>IF(#REF!="","",#REF!)</f>
        <v>#REF!</v>
      </c>
      <c r="N9" s="95"/>
      <c r="O9" s="91"/>
      <c r="P9" s="52" t="str">
        <f>IF(Tillægsarbejder!A9="","",Tillægsarbejder!A9)</f>
        <v/>
      </c>
      <c r="Q9" s="63" t="str">
        <f>IF(Tillægsarbejder!B9="","",Tillægsarbejder!B9)</f>
        <v>Bindemiddel</v>
      </c>
      <c r="R9" s="51" t="str">
        <f>IF(Tillægsarbejder!C9="","",Tillægsarbejder!C9)</f>
        <v/>
      </c>
      <c r="S9" s="99"/>
    </row>
    <row r="10" spans="1:19" s="5" customFormat="1" ht="30" customHeight="1" x14ac:dyDescent="0.2">
      <c r="A10" s="53" t="str">
        <f>IF(Varmblandet!A10="","",Varmblandet!A10)</f>
        <v/>
      </c>
      <c r="B10" s="54" t="str">
        <f>IF(Varmblandet!B10="","",Varmblandet!B10)</f>
        <v xml:space="preserve">50 kg/m² PA </v>
      </c>
      <c r="C10" s="29" t="str">
        <f>IF(Varmblandet!C10="","",Varmblandet!C10)</f>
        <v/>
      </c>
      <c r="D10" s="95"/>
      <c r="E10" s="91"/>
      <c r="F10" s="21" t="e">
        <f>IF(#REF!="","",#REF!)</f>
        <v>#REF!</v>
      </c>
      <c r="G10" s="26" t="e">
        <f>IF(#REF!="","",#REF!)</f>
        <v>#REF!</v>
      </c>
      <c r="H10" s="25" t="e">
        <f>IF(#REF!="","",#REF!)</f>
        <v>#REF!</v>
      </c>
      <c r="I10" s="97">
        <v>0</v>
      </c>
      <c r="J10" s="91"/>
      <c r="K10" s="52" t="e">
        <f>IF(#REF!="","",#REF!)</f>
        <v>#REF!</v>
      </c>
      <c r="L10" s="24" t="e">
        <f>IF(#REF!="","",#REF!)</f>
        <v>#REF!</v>
      </c>
      <c r="M10" s="51" t="e">
        <f>IF(#REF!="","",#REF!)</f>
        <v>#REF!</v>
      </c>
      <c r="N10" s="96"/>
      <c r="O10" s="91"/>
      <c r="P10" s="21" t="str">
        <f>IF(Tillægsarbejder!A10="","",Tillægsarbejder!A10)</f>
        <v>23.1</v>
      </c>
      <c r="Q10" s="93" t="str">
        <f>IF(Tillægsarbejder!B10="","",Tillægsarbejder!B10)</f>
        <v>Tillæg for polymer modificeret bindemiddel i  varmblandet asfat</v>
      </c>
      <c r="R10" s="51" t="str">
        <f>IF(Tillægsarbejder!C10="","",Tillægsarbejder!C10)</f>
        <v>t</v>
      </c>
      <c r="S10" s="99">
        <v>500</v>
      </c>
    </row>
    <row r="11" spans="1:19" s="5" customFormat="1" ht="30" customHeight="1" x14ac:dyDescent="0.2">
      <c r="A11" s="53" t="str">
        <f>IF(Varmblandet!A11="","",Varmblandet!A11)</f>
        <v>21.1</v>
      </c>
      <c r="B11" s="26" t="str">
        <f>IF(Varmblandet!B11="","",Varmblandet!B11)</f>
        <v xml:space="preserve">Jobstørrelse 100 - 250 m² </v>
      </c>
      <c r="C11" s="25" t="str">
        <f>IF(Varmblandet!C11="","",Varmblandet!C11)</f>
        <v>m²</v>
      </c>
      <c r="D11" s="96">
        <v>0</v>
      </c>
      <c r="E11" s="91"/>
      <c r="F11" s="21" t="e">
        <f>IF(#REF!="","",#REF!)</f>
        <v>#REF!</v>
      </c>
      <c r="G11" s="27" t="e">
        <f>IF(#REF!="","",#REF!)</f>
        <v>#REF!</v>
      </c>
      <c r="H11" s="25" t="e">
        <f>IF(#REF!="","",#REF!)</f>
        <v>#REF!</v>
      </c>
      <c r="I11" s="97">
        <v>0</v>
      </c>
      <c r="J11" s="91"/>
      <c r="K11" s="52" t="e">
        <f>IF(#REF!="","",#REF!)</f>
        <v>#REF!</v>
      </c>
      <c r="L11" s="26" t="e">
        <f>IF(#REF!="","",#REF!)</f>
        <v>#REF!</v>
      </c>
      <c r="M11" s="25" t="e">
        <f>IF(#REF!="","",#REF!)</f>
        <v>#REF!</v>
      </c>
      <c r="N11" s="96">
        <v>0</v>
      </c>
      <c r="O11" s="91"/>
      <c r="P11" s="21" t="e">
        <f>IF(Tillægsarbejder!#REF!="","",Tillægsarbejder!#REF!)</f>
        <v>#REF!</v>
      </c>
      <c r="Q11" s="81" t="e">
        <f>IF(Tillægsarbejder!#REF!="","",Tillægsarbejder!#REF!)</f>
        <v>#REF!</v>
      </c>
      <c r="R11" s="51" t="e">
        <f>IF(Tillægsarbejder!#REF!="","",Tillægsarbejder!#REF!)</f>
        <v>#REF!</v>
      </c>
      <c r="S11" s="99">
        <v>20000</v>
      </c>
    </row>
    <row r="12" spans="1:19" s="5" customFormat="1" ht="30" customHeight="1" x14ac:dyDescent="0.2">
      <c r="A12" s="21" t="str">
        <f>IF(Varmblandet!A12="","",Varmblandet!A12)</f>
        <v>21.2</v>
      </c>
      <c r="B12" s="26" t="str">
        <f>IF(Varmblandet!B12="","",Varmblandet!B12)</f>
        <v xml:space="preserve">Jobstørrelse 250 - 500 m² </v>
      </c>
      <c r="C12" s="25" t="str">
        <f>IF(Varmblandet!C12="","",Varmblandet!C12)</f>
        <v>m²</v>
      </c>
      <c r="D12" s="96">
        <v>0</v>
      </c>
      <c r="E12" s="91"/>
      <c r="F12" s="21" t="e">
        <f>IF(#REF!="","",#REF!)</f>
        <v>#REF!</v>
      </c>
      <c r="G12" s="27" t="e">
        <f>IF(#REF!="","",#REF!)</f>
        <v>#REF!</v>
      </c>
      <c r="H12" s="25" t="e">
        <f>IF(#REF!="","",#REF!)</f>
        <v>#REF!</v>
      </c>
      <c r="I12" s="97">
        <v>0</v>
      </c>
      <c r="J12" s="91"/>
      <c r="K12" s="21" t="e">
        <f>IF(#REF!="","",#REF!)</f>
        <v>#REF!</v>
      </c>
      <c r="L12" s="26" t="e">
        <f>IF(#REF!="","",#REF!)</f>
        <v>#REF!</v>
      </c>
      <c r="M12" s="25" t="e">
        <f>IF(#REF!="","",#REF!)</f>
        <v>#REF!</v>
      </c>
      <c r="N12" s="96">
        <v>0</v>
      </c>
      <c r="O12" s="91"/>
      <c r="P12" s="21" t="e">
        <f>IF(Tillægsarbejder!#REF!="","",Tillægsarbejder!#REF!)</f>
        <v>#REF!</v>
      </c>
      <c r="Q12" s="82" t="e">
        <f>IF(Tillægsarbejder!#REF!="","",Tillægsarbejder!#REF!)</f>
        <v>#REF!</v>
      </c>
      <c r="R12" s="51" t="e">
        <f>IF(Tillægsarbejder!#REF!="","",Tillægsarbejder!#REF!)</f>
        <v>#REF!</v>
      </c>
      <c r="S12" s="99">
        <v>0</v>
      </c>
    </row>
    <row r="13" spans="1:19" s="5" customFormat="1" ht="30" customHeight="1" x14ac:dyDescent="0.2">
      <c r="A13" s="21" t="str">
        <f>IF(Varmblandet!A13="","",Varmblandet!A13)</f>
        <v>21.3</v>
      </c>
      <c r="B13" s="26" t="str">
        <f>IF(Varmblandet!B13="","",Varmblandet!B13)</f>
        <v xml:space="preserve">Jobstørrelse 501 - 1500 m² </v>
      </c>
      <c r="C13" s="25" t="str">
        <f>IF(Varmblandet!C13="","",Varmblandet!C13)</f>
        <v>m²</v>
      </c>
      <c r="D13" s="96">
        <v>0</v>
      </c>
      <c r="E13" s="91"/>
      <c r="F13" s="21" t="e">
        <f>IF(#REF!="","",#REF!)</f>
        <v>#REF!</v>
      </c>
      <c r="G13" s="27" t="e">
        <f>IF(#REF!="","",#REF!)</f>
        <v>#REF!</v>
      </c>
      <c r="H13" s="25" t="e">
        <f>IF(#REF!="","",#REF!)</f>
        <v>#REF!</v>
      </c>
      <c r="I13" s="97">
        <v>2000</v>
      </c>
      <c r="J13" s="91"/>
      <c r="K13" s="21" t="e">
        <f>IF(#REF!="","",#REF!)</f>
        <v>#REF!</v>
      </c>
      <c r="L13" s="48" t="e">
        <f>IF(#REF!="","",#REF!)</f>
        <v>#REF!</v>
      </c>
      <c r="M13" s="25" t="e">
        <f>IF(#REF!="","",#REF!)</f>
        <v>#REF!</v>
      </c>
      <c r="N13" s="96">
        <v>0</v>
      </c>
      <c r="O13" s="91"/>
      <c r="P13" s="21" t="e">
        <f>IF(Tillægsarbejder!#REF!="","",Tillægsarbejder!#REF!)</f>
        <v>#REF!</v>
      </c>
      <c r="Q13" s="81" t="e">
        <f>IF(Tillægsarbejder!#REF!="","",Tillægsarbejder!#REF!)</f>
        <v>#REF!</v>
      </c>
      <c r="R13" s="17" t="e">
        <f>IF(Tillægsarbejder!#REF!="","",Tillægsarbejder!#REF!)</f>
        <v>#REF!</v>
      </c>
      <c r="S13" s="99">
        <v>0</v>
      </c>
    </row>
    <row r="14" spans="1:19" s="5" customFormat="1" ht="30" customHeight="1" x14ac:dyDescent="0.2">
      <c r="A14" s="21" t="str">
        <f>IF(Varmblandet!A14="","",Varmblandet!A14)</f>
        <v>21.4</v>
      </c>
      <c r="B14" s="26" t="str">
        <f>IF(Varmblandet!B14="","",Varmblandet!B14)</f>
        <v xml:space="preserve">Jobstørrelse 1501 - 3000 m² </v>
      </c>
      <c r="C14" s="25" t="str">
        <f>IF(Varmblandet!C14="","",Varmblandet!C14)</f>
        <v>m²</v>
      </c>
      <c r="D14" s="96">
        <v>0</v>
      </c>
      <c r="E14" s="91"/>
      <c r="F14" s="21" t="e">
        <f>IF(#REF!="","",#REF!)</f>
        <v>#REF!</v>
      </c>
      <c r="G14" s="28" t="e">
        <f>IF(#REF!="","",#REF!)</f>
        <v>#REF!</v>
      </c>
      <c r="H14" s="25" t="e">
        <f>IF(#REF!="","",#REF!)</f>
        <v>#REF!</v>
      </c>
      <c r="I14" s="98"/>
      <c r="J14" s="91"/>
      <c r="K14" s="21" t="e">
        <f>IF(#REF!="","",#REF!)</f>
        <v>#REF!</v>
      </c>
      <c r="L14" s="48" t="e">
        <f>IF(#REF!="","",#REF!)</f>
        <v>#REF!</v>
      </c>
      <c r="M14" s="25" t="e">
        <f>IF(#REF!="","",#REF!)</f>
        <v>#REF!</v>
      </c>
      <c r="N14" s="96">
        <v>0</v>
      </c>
      <c r="O14" s="91"/>
      <c r="P14" s="21" t="str">
        <f>IF(Tillægsarbejder!A12="","",Tillægsarbejder!A12)</f>
        <v/>
      </c>
      <c r="Q14" s="7" t="str">
        <f>IF(Tillægsarbejder!B12="","",Tillægsarbejder!B12)</f>
        <v/>
      </c>
      <c r="R14" s="10" t="str">
        <f>IF(Tillægsarbejder!C12="","",Tillægsarbejder!C12)</f>
        <v/>
      </c>
      <c r="S14" s="99"/>
    </row>
    <row r="15" spans="1:19" s="5" customFormat="1" ht="30" customHeight="1" x14ac:dyDescent="0.2">
      <c r="A15" s="21" t="str">
        <f>IF(Varmblandet!A15="","",Varmblandet!A15)</f>
        <v>21.5</v>
      </c>
      <c r="B15" s="26" t="str">
        <f>IF(Varmblandet!B15="","",Varmblandet!B15)</f>
        <v xml:space="preserve">Jobstørrelse 3001 - 5000 m² </v>
      </c>
      <c r="C15" s="25" t="str">
        <f>IF(Varmblandet!C15="","",Varmblandet!C15)</f>
        <v>m²</v>
      </c>
      <c r="D15" s="96">
        <v>0</v>
      </c>
      <c r="E15" s="91"/>
      <c r="F15" s="21" t="e">
        <f>IF(#REF!="","",#REF!)</f>
        <v>#REF!</v>
      </c>
      <c r="G15" s="56" t="e">
        <f>IF(#REF!="","",#REF!)</f>
        <v>#REF!</v>
      </c>
      <c r="H15" s="25" t="e">
        <f>IF(#REF!="","",#REF!)</f>
        <v>#REF!</v>
      </c>
      <c r="I15" s="98"/>
      <c r="J15" s="91"/>
      <c r="K15" s="21" t="e">
        <f>IF(#REF!="","",#REF!)</f>
        <v>#REF!</v>
      </c>
      <c r="L15" s="48" t="e">
        <f>IF(#REF!="","",#REF!)</f>
        <v>#REF!</v>
      </c>
      <c r="M15" s="25" t="e">
        <f>IF(#REF!="","",#REF!)</f>
        <v>#REF!</v>
      </c>
      <c r="N15" s="96">
        <v>0</v>
      </c>
      <c r="O15" s="91"/>
      <c r="P15" s="21" t="str">
        <f>IF(Tillægsarbejder!A13="","",Tillægsarbejder!A13)</f>
        <v/>
      </c>
      <c r="Q15" s="77" t="str">
        <f>IF(Tillægsarbejder!B13="","",Tillægsarbejder!B13)</f>
        <v>Hånd- og maskinopretning med PA eller AB</v>
      </c>
      <c r="R15" s="10" t="str">
        <f>IF(Tillægsarbejder!C13="","",Tillægsarbejder!C13)</f>
        <v/>
      </c>
      <c r="S15" s="99"/>
    </row>
    <row r="16" spans="1:19" s="5" customFormat="1" ht="30" customHeight="1" x14ac:dyDescent="0.2">
      <c r="A16" s="21" t="str">
        <f>IF(Varmblandet!A16="","",Varmblandet!A16)</f>
        <v>21.6</v>
      </c>
      <c r="B16" s="26" t="str">
        <f>IF(Varmblandet!B16="","",Varmblandet!B16)</f>
        <v>Jobstørrelse &gt; 5000 m²</v>
      </c>
      <c r="C16" s="25" t="str">
        <f>IF(Varmblandet!C16="","",Varmblandet!C16)</f>
        <v>m²</v>
      </c>
      <c r="D16" s="96">
        <v>0</v>
      </c>
      <c r="E16" s="91"/>
      <c r="F16" s="21" t="e">
        <f>IF(#REF!="","",#REF!)</f>
        <v>#REF!</v>
      </c>
      <c r="G16" s="26" t="e">
        <f>IF(#REF!="","",#REF!)</f>
        <v>#REF!</v>
      </c>
      <c r="H16" s="25" t="e">
        <f>IF(#REF!="","",#REF!)</f>
        <v>#REF!</v>
      </c>
      <c r="I16" s="97">
        <v>0</v>
      </c>
      <c r="J16" s="91"/>
      <c r="K16" s="21" t="e">
        <f>IF(#REF!="","",#REF!)</f>
        <v>#REF!</v>
      </c>
      <c r="L16" s="30" t="e">
        <f>IF(#REF!="","",#REF!)</f>
        <v>#REF!</v>
      </c>
      <c r="M16" s="25" t="e">
        <f>IF(#REF!="","",#REF!)</f>
        <v>#REF!</v>
      </c>
      <c r="N16" s="96">
        <v>0</v>
      </c>
      <c r="O16" s="91"/>
      <c r="P16" s="21" t="str">
        <f>IF(Tillægsarbejder!A14="","",Tillægsarbejder!A14)</f>
        <v>24.1</v>
      </c>
      <c r="Q16" s="9" t="str">
        <f>IF(Tillægsarbejder!B14="","",Tillægsarbejder!B14)</f>
        <v>Håndopretning</v>
      </c>
      <c r="R16" s="8" t="str">
        <f>IF(Tillægsarbejder!C14="","",Tillægsarbejder!C14)</f>
        <v>t</v>
      </c>
      <c r="S16" s="99">
        <v>0</v>
      </c>
    </row>
    <row r="17" spans="1:19" s="5" customFormat="1" ht="30" customHeight="1" x14ac:dyDescent="0.2">
      <c r="A17" s="21" t="str">
        <f>IF(Varmblandet!A17="","",Varmblandet!A17)</f>
        <v>21.7</v>
      </c>
      <c r="B17" s="26" t="str">
        <f>IF(Varmblandet!B17="","",Varmblandet!B17)</f>
        <v>Reguleringspris for mer- eller mindreforbrug af PA</v>
      </c>
      <c r="C17" s="25" t="str">
        <f>IF(Varmblandet!C17="","",Varmblandet!C17)</f>
        <v>t</v>
      </c>
      <c r="D17" s="96">
        <v>0</v>
      </c>
      <c r="E17" s="91"/>
      <c r="F17" s="21" t="e">
        <f>IF(#REF!="","",#REF!)</f>
        <v>#REF!</v>
      </c>
      <c r="G17" s="27" t="e">
        <f>IF(#REF!="","",#REF!)</f>
        <v>#REF!</v>
      </c>
      <c r="H17" s="25" t="e">
        <f>IF(#REF!="","",#REF!)</f>
        <v>#REF!</v>
      </c>
      <c r="I17" s="97">
        <v>0</v>
      </c>
      <c r="J17" s="91"/>
      <c r="K17" s="21" t="e">
        <f>IF(#REF!="","",#REF!)</f>
        <v>#REF!</v>
      </c>
      <c r="L17" s="30" t="e">
        <f>IF(#REF!="","",#REF!)</f>
        <v>#REF!</v>
      </c>
      <c r="M17" s="25" t="e">
        <f>IF(#REF!="","",#REF!)</f>
        <v>#REF!</v>
      </c>
      <c r="N17" s="96"/>
      <c r="O17" s="91"/>
      <c r="P17" s="21" t="str">
        <f>IF(Tillægsarbejder!A15="","",Tillægsarbejder!A15)</f>
        <v>24.2</v>
      </c>
      <c r="Q17" s="9" t="str">
        <f>IF(Tillægsarbejder!B15="","",Tillægsarbejder!B15)</f>
        <v>Maskinafretning 25 - 50 ton</v>
      </c>
      <c r="R17" s="8" t="str">
        <f>IF(Tillægsarbejder!C15="","",Tillægsarbejder!C15)</f>
        <v>t</v>
      </c>
      <c r="S17" s="99">
        <v>35</v>
      </c>
    </row>
    <row r="18" spans="1:19" s="5" customFormat="1" ht="30" customHeight="1" x14ac:dyDescent="0.2">
      <c r="A18" s="21" t="e">
        <f>IF(Varmblandet!#REF!="","",Varmblandet!#REF!)</f>
        <v>#REF!</v>
      </c>
      <c r="B18" s="24" t="e">
        <f>IF(Varmblandet!#REF!="","",Varmblandet!#REF!)</f>
        <v>#REF!</v>
      </c>
      <c r="C18" s="25" t="e">
        <f>IF(Varmblandet!#REF!="","",Varmblandet!#REF!)</f>
        <v>#REF!</v>
      </c>
      <c r="D18" s="96"/>
      <c r="E18" s="91"/>
      <c r="F18" s="21" t="e">
        <f>IF(#REF!="","",#REF!)</f>
        <v>#REF!</v>
      </c>
      <c r="G18" s="27" t="e">
        <f>IF(#REF!="","",#REF!)</f>
        <v>#REF!</v>
      </c>
      <c r="H18" s="25" t="e">
        <f>IF(#REF!="","",#REF!)</f>
        <v>#REF!</v>
      </c>
      <c r="I18" s="97">
        <v>0</v>
      </c>
      <c r="J18" s="91"/>
      <c r="K18" s="21" t="e">
        <f>IF(#REF!="","",#REF!)</f>
        <v>#REF!</v>
      </c>
      <c r="L18" s="24" t="e">
        <f>IF(#REF!="","",#REF!)</f>
        <v>#REF!</v>
      </c>
      <c r="M18" s="51" t="e">
        <f>IF(#REF!="","",#REF!)</f>
        <v>#REF!</v>
      </c>
      <c r="N18" s="96"/>
      <c r="O18" s="91"/>
      <c r="P18" s="49" t="e">
        <f>IF(Tillægsarbejder!#REF!="","",Tillægsarbejder!#REF!)</f>
        <v>#REF!</v>
      </c>
      <c r="Q18" s="83" t="e">
        <f>IF(Tillægsarbejder!#REF!="","",Tillægsarbejder!#REF!)</f>
        <v>#REF!</v>
      </c>
      <c r="R18" s="18" t="e">
        <f>IF(Tillægsarbejder!#REF!="","",Tillægsarbejder!#REF!)</f>
        <v>#REF!</v>
      </c>
      <c r="S18" s="99"/>
    </row>
    <row r="19" spans="1:19" s="5" customFormat="1" ht="30" customHeight="1" x14ac:dyDescent="0.2">
      <c r="A19" s="21" t="str">
        <f>IF(Varmblandet!A19="","",Varmblandet!A19)</f>
        <v/>
      </c>
      <c r="B19" s="24" t="str">
        <f>IF(Varmblandet!B19="","",Varmblandet!B19)</f>
        <v>60 kg/m² PA</v>
      </c>
      <c r="C19" s="25" t="str">
        <f>IF(Varmblandet!C19="","",Varmblandet!C19)</f>
        <v/>
      </c>
      <c r="D19" s="96"/>
      <c r="E19" s="91"/>
      <c r="F19" s="21" t="e">
        <f>IF(#REF!="","",#REF!)</f>
        <v>#REF!</v>
      </c>
      <c r="G19" s="27" t="e">
        <f>IF(#REF!="","",#REF!)</f>
        <v>#REF!</v>
      </c>
      <c r="H19" s="25" t="e">
        <f>IF(#REF!="","",#REF!)</f>
        <v>#REF!</v>
      </c>
      <c r="I19" s="97">
        <v>0</v>
      </c>
      <c r="J19" s="91"/>
      <c r="K19" s="52" t="e">
        <f>IF(#REF!="","",#REF!)</f>
        <v>#REF!</v>
      </c>
      <c r="L19" s="26" t="e">
        <f>IF(#REF!="","",#REF!)</f>
        <v>#REF!</v>
      </c>
      <c r="M19" s="25" t="e">
        <f>IF(#REF!="","",#REF!)</f>
        <v>#REF!</v>
      </c>
      <c r="N19" s="96">
        <v>200</v>
      </c>
      <c r="O19" s="91"/>
      <c r="P19" s="49" t="str">
        <f>IF(Tillægsarbejder!A19="","",Tillægsarbejder!A19)</f>
        <v/>
      </c>
      <c r="Q19" s="84" t="str">
        <f>IF(Tillægsarbejder!B19="","",Tillægsarbejder!B19)</f>
        <v>Fræsearbejder mv.</v>
      </c>
      <c r="R19" s="18" t="str">
        <f>IF(Tillægsarbejder!C19="","",Tillægsarbejder!C19)</f>
        <v/>
      </c>
      <c r="S19" s="99"/>
    </row>
    <row r="20" spans="1:19" s="5" customFormat="1" ht="30" customHeight="1" x14ac:dyDescent="0.2">
      <c r="A20" s="21" t="str">
        <f>IF(Varmblandet!A20="","",Varmblandet!A20)</f>
        <v>21.8</v>
      </c>
      <c r="B20" s="26" t="str">
        <f>IF(Varmblandet!B20="","",Varmblandet!B20)</f>
        <v xml:space="preserve">Jobstørrelse 100 - 250 m² </v>
      </c>
      <c r="C20" s="25" t="str">
        <f>IF(Varmblandet!C20="","",Varmblandet!C20)</f>
        <v>m²</v>
      </c>
      <c r="D20" s="96">
        <v>600</v>
      </c>
      <c r="E20" s="91"/>
      <c r="F20" s="21" t="e">
        <f>IF(#REF!="","",#REF!)</f>
        <v>#REF!</v>
      </c>
      <c r="G20" s="27" t="e">
        <f>IF(#REF!="","",#REF!)</f>
        <v>#REF!</v>
      </c>
      <c r="H20" s="25" t="e">
        <f>IF(#REF!="","",#REF!)</f>
        <v>#REF!</v>
      </c>
      <c r="I20" s="97">
        <v>0</v>
      </c>
      <c r="J20" s="91"/>
      <c r="K20" s="21" t="e">
        <f>IF(#REF!="","",#REF!)</f>
        <v>#REF!</v>
      </c>
      <c r="L20" s="26" t="e">
        <f>IF(#REF!="","",#REF!)</f>
        <v>#REF!</v>
      </c>
      <c r="M20" s="25" t="e">
        <f>IF(#REF!="","",#REF!)</f>
        <v>#REF!</v>
      </c>
      <c r="N20" s="96">
        <v>400</v>
      </c>
      <c r="O20" s="91"/>
      <c r="P20" s="21" t="str">
        <f>IF(Tillægsarbejder!A20="","",Tillægsarbejder!A20)</f>
        <v>25.1</v>
      </c>
      <c r="Q20" s="19" t="str">
        <f>IF(Tillægsarbejder!B20="","",Tillægsarbejder!B20)</f>
        <v>Planfræsning. 0-30 mm tykkelse. Jobstørrelse &lt; 50 m2</v>
      </c>
      <c r="R20" s="17" t="str">
        <f>IF(Tillægsarbejder!C20="","",Tillægsarbejder!C20)</f>
        <v>m2</v>
      </c>
      <c r="S20" s="99">
        <v>0</v>
      </c>
    </row>
    <row r="21" spans="1:19" s="5" customFormat="1" ht="30" customHeight="1" x14ac:dyDescent="0.2">
      <c r="A21" s="21" t="str">
        <f>IF(Varmblandet!A21="","",Varmblandet!A21)</f>
        <v>21.9</v>
      </c>
      <c r="B21" s="26" t="str">
        <f>IF(Varmblandet!B21="","",Varmblandet!B21)</f>
        <v xml:space="preserve">Jobstørrelse 250 - 500 m² </v>
      </c>
      <c r="C21" s="25" t="str">
        <f>IF(Varmblandet!C21="","",Varmblandet!C21)</f>
        <v>m²</v>
      </c>
      <c r="D21" s="96">
        <v>600</v>
      </c>
      <c r="E21" s="91"/>
      <c r="F21" s="21" t="e">
        <f>IF(#REF!="","",#REF!)</f>
        <v>#REF!</v>
      </c>
      <c r="G21" s="28" t="e">
        <f>IF(#REF!="","",#REF!)</f>
        <v>#REF!</v>
      </c>
      <c r="H21" s="25" t="e">
        <f>IF(#REF!="","",#REF!)</f>
        <v>#REF!</v>
      </c>
      <c r="I21" s="98"/>
      <c r="J21" s="91"/>
      <c r="K21" s="21" t="e">
        <f>IF(#REF!="","",#REF!)</f>
        <v>#REF!</v>
      </c>
      <c r="L21" s="48" t="e">
        <f>IF(#REF!="","",#REF!)</f>
        <v>#REF!</v>
      </c>
      <c r="M21" s="25" t="e">
        <f>IF(#REF!="","",#REF!)</f>
        <v>#REF!</v>
      </c>
      <c r="N21" s="96">
        <v>600</v>
      </c>
      <c r="O21" s="91"/>
      <c r="P21" s="21" t="str">
        <f>IF(Tillægsarbejder!A21="","",Tillægsarbejder!A21)</f>
        <v>25.2</v>
      </c>
      <c r="Q21" s="19" t="str">
        <f>IF(Tillægsarbejder!B21="","",Tillægsarbejder!B21)</f>
        <v>Planfræsning. 0-30 mm tykkelse. Jobstørrelse 51 - 100 m2</v>
      </c>
      <c r="R21" s="17" t="str">
        <f>IF(Tillægsarbejder!C21="","",Tillægsarbejder!C21)</f>
        <v>m2</v>
      </c>
      <c r="S21" s="99">
        <v>0</v>
      </c>
    </row>
    <row r="22" spans="1:19" s="5" customFormat="1" ht="30" customHeight="1" x14ac:dyDescent="0.2">
      <c r="A22" s="21" t="str">
        <f>IF(Varmblandet!A22="","",Varmblandet!A22)</f>
        <v>21.10</v>
      </c>
      <c r="B22" s="48" t="str">
        <f>IF(Varmblandet!B22="","",Varmblandet!B22)</f>
        <v xml:space="preserve">Jobstørrelse 501 - 1500 m² </v>
      </c>
      <c r="C22" s="25" t="str">
        <f>IF(Varmblandet!C22="","",Varmblandet!C22)</f>
        <v>m²</v>
      </c>
      <c r="D22" s="96">
        <v>2000</v>
      </c>
      <c r="E22" s="91"/>
      <c r="F22" s="21" t="e">
        <f>IF(#REF!="","",#REF!)</f>
        <v>#REF!</v>
      </c>
      <c r="G22" s="56" t="e">
        <f>IF(#REF!="","",#REF!)</f>
        <v>#REF!</v>
      </c>
      <c r="H22" s="25" t="e">
        <f>IF(#REF!="","",#REF!)</f>
        <v>#REF!</v>
      </c>
      <c r="I22" s="97"/>
      <c r="J22" s="91"/>
      <c r="K22" s="21" t="e">
        <f>IF(#REF!="","",#REF!)</f>
        <v>#REF!</v>
      </c>
      <c r="L22" s="48" t="e">
        <f>IF(#REF!="","",#REF!)</f>
        <v>#REF!</v>
      </c>
      <c r="M22" s="25" t="e">
        <f>IF(#REF!="","",#REF!)</f>
        <v>#REF!</v>
      </c>
      <c r="N22" s="96">
        <v>0</v>
      </c>
      <c r="O22" s="91"/>
      <c r="P22" s="21" t="str">
        <f>IF(Tillægsarbejder!A25="","",Tillægsarbejder!A25)</f>
        <v>25.6</v>
      </c>
      <c r="Q22" s="19" t="str">
        <f>IF(Tillægsarbejder!B25="","",Tillægsarbejder!B25)</f>
        <v>Planfræsning. 0-30 mm tykkelse. Jobstørrelse &gt; 4000 m2</v>
      </c>
      <c r="R22" s="17" t="str">
        <f>IF(Tillægsarbejder!C25="","",Tillægsarbejder!C25)</f>
        <v>m2</v>
      </c>
      <c r="S22" s="99">
        <v>300</v>
      </c>
    </row>
    <row r="23" spans="1:19" s="5" customFormat="1" ht="30" customHeight="1" x14ac:dyDescent="0.2">
      <c r="A23" s="21" t="str">
        <f>IF(Varmblandet!A23="","",Varmblandet!A23)</f>
        <v>21.11</v>
      </c>
      <c r="B23" s="48" t="str">
        <f>IF(Varmblandet!B23="","",Varmblandet!B23)</f>
        <v xml:space="preserve">Jobstørrelse 1501 - 3000 m² </v>
      </c>
      <c r="C23" s="25" t="str">
        <f>IF(Varmblandet!C23="","",Varmblandet!C23)</f>
        <v>m²</v>
      </c>
      <c r="D23" s="96">
        <v>2000</v>
      </c>
      <c r="E23" s="91"/>
      <c r="F23" s="21" t="e">
        <f>IF(#REF!="","",#REF!)</f>
        <v>#REF!</v>
      </c>
      <c r="G23" s="26" t="e">
        <f>IF(#REF!="","",#REF!)</f>
        <v>#REF!</v>
      </c>
      <c r="H23" s="25" t="e">
        <f>IF(#REF!="","",#REF!)</f>
        <v>#REF!</v>
      </c>
      <c r="I23" s="97">
        <v>0</v>
      </c>
      <c r="J23" s="91"/>
      <c r="K23" s="21" t="e">
        <f>IF(#REF!="","",#REF!)</f>
        <v>#REF!</v>
      </c>
      <c r="L23" s="48" t="e">
        <f>IF(#REF!="","",#REF!)</f>
        <v>#REF!</v>
      </c>
      <c r="M23" s="25" t="e">
        <f>IF(#REF!="","",#REF!)</f>
        <v>#REF!</v>
      </c>
      <c r="N23" s="96">
        <v>0</v>
      </c>
      <c r="O23" s="91"/>
      <c r="P23" s="21" t="e">
        <f>IF(Tillægsarbejder!#REF!="","",Tillægsarbejder!#REF!)</f>
        <v>#REF!</v>
      </c>
      <c r="Q23" s="78" t="e">
        <f>IF(Tillægsarbejder!#REF!="","",Tillægsarbejder!#REF!)</f>
        <v>#REF!</v>
      </c>
      <c r="R23" s="31" t="e">
        <f>IF(Tillægsarbejder!#REF!="","",Tillægsarbejder!#REF!)</f>
        <v>#REF!</v>
      </c>
      <c r="S23" s="99">
        <v>0</v>
      </c>
    </row>
    <row r="24" spans="1:19" s="5" customFormat="1" ht="30" customHeight="1" x14ac:dyDescent="0.2">
      <c r="A24" s="21" t="str">
        <f>IF(Varmblandet!A24="","",Varmblandet!A24)</f>
        <v>21.12</v>
      </c>
      <c r="B24" s="48" t="str">
        <f>IF(Varmblandet!B24="","",Varmblandet!B24)</f>
        <v xml:space="preserve">Jobstørrelse 3001 - 5000 m² </v>
      </c>
      <c r="C24" s="25" t="str">
        <f>IF(Varmblandet!C24="","",Varmblandet!C24)</f>
        <v>m²</v>
      </c>
      <c r="D24" s="96">
        <v>3100</v>
      </c>
      <c r="E24" s="91"/>
      <c r="F24" s="21" t="e">
        <f>IF(#REF!="","",#REF!)</f>
        <v>#REF!</v>
      </c>
      <c r="G24" s="27" t="e">
        <f>IF(#REF!="","",#REF!)</f>
        <v>#REF!</v>
      </c>
      <c r="H24" s="25" t="e">
        <f>IF(#REF!="","",#REF!)</f>
        <v>#REF!</v>
      </c>
      <c r="I24" s="97">
        <v>0</v>
      </c>
      <c r="J24" s="91"/>
      <c r="K24" s="21" t="e">
        <f>IF(#REF!="","",#REF!)</f>
        <v>#REF!</v>
      </c>
      <c r="L24" s="30" t="e">
        <f>IF(#REF!="","",#REF!)</f>
        <v>#REF!</v>
      </c>
      <c r="M24" s="25" t="e">
        <f>IF(#REF!="","",#REF!)</f>
        <v>#REF!</v>
      </c>
      <c r="N24" s="96">
        <v>6</v>
      </c>
      <c r="O24" s="91"/>
      <c r="P24" s="21" t="e">
        <f>IF(Tillægsarbejder!#REF!="","",Tillægsarbejder!#REF!)</f>
        <v>#REF!</v>
      </c>
      <c r="Q24" s="78" t="e">
        <f>IF(Tillægsarbejder!#REF!="","",Tillægsarbejder!#REF!)</f>
        <v>#REF!</v>
      </c>
      <c r="R24" s="31" t="e">
        <f>IF(Tillægsarbejder!#REF!="","",Tillægsarbejder!#REF!)</f>
        <v>#REF!</v>
      </c>
      <c r="S24" s="99">
        <v>3000</v>
      </c>
    </row>
    <row r="25" spans="1:19" s="5" customFormat="1" ht="30" customHeight="1" x14ac:dyDescent="0.2">
      <c r="A25" s="21" t="str">
        <f>IF(Varmblandet!A25="","",Varmblandet!A25)</f>
        <v>21.13</v>
      </c>
      <c r="B25" s="26" t="str">
        <f>IF(Varmblandet!B25="","",Varmblandet!B25)</f>
        <v>Jobstørrelse &gt; 5000 m²</v>
      </c>
      <c r="C25" s="25" t="str">
        <f>IF(Varmblandet!C25="","",Varmblandet!C25)</f>
        <v>m²</v>
      </c>
      <c r="D25" s="96">
        <v>0</v>
      </c>
      <c r="E25" s="91"/>
      <c r="F25" s="21" t="e">
        <f>IF(#REF!="","",#REF!)</f>
        <v>#REF!</v>
      </c>
      <c r="G25" s="27" t="e">
        <f>IF(#REF!="","",#REF!)</f>
        <v>#REF!</v>
      </c>
      <c r="H25" s="25" t="e">
        <f>IF(#REF!="","",#REF!)</f>
        <v>#REF!</v>
      </c>
      <c r="I25" s="97">
        <v>0</v>
      </c>
      <c r="J25" s="91"/>
      <c r="K25" s="21" t="e">
        <f>IF(#REF!="","",#REF!)</f>
        <v>#REF!</v>
      </c>
      <c r="L25" s="48" t="e">
        <f>IF(#REF!="","",#REF!)</f>
        <v>#REF!</v>
      </c>
      <c r="M25" s="25" t="e">
        <f>IF(#REF!="","",#REF!)</f>
        <v>#REF!</v>
      </c>
      <c r="N25" s="96"/>
      <c r="O25" s="91"/>
      <c r="P25" s="21" t="e">
        <f>IF(Tillægsarbejder!#REF!="","",Tillægsarbejder!#REF!)</f>
        <v>#REF!</v>
      </c>
      <c r="Q25" s="78" t="e">
        <f>IF(Tillægsarbejder!#REF!="","",Tillægsarbejder!#REF!)</f>
        <v>#REF!</v>
      </c>
      <c r="R25" s="31" t="e">
        <f>IF(Tillægsarbejder!#REF!="","",Tillægsarbejder!#REF!)</f>
        <v>#REF!</v>
      </c>
      <c r="S25" s="99">
        <v>5000</v>
      </c>
    </row>
    <row r="26" spans="1:19" s="5" customFormat="1" ht="30" customHeight="1" x14ac:dyDescent="0.2">
      <c r="A26" s="21" t="str">
        <f>IF(Varmblandet!A26="","",Varmblandet!A26)</f>
        <v>21.14</v>
      </c>
      <c r="B26" s="30" t="str">
        <f>IF(Varmblandet!B26="","",Varmblandet!B26)</f>
        <v>Reguleringspris for mer- eller mindreforbrug af PA</v>
      </c>
      <c r="C26" s="25" t="str">
        <f>IF(Varmblandet!C26="","",Varmblandet!C26)</f>
        <v>t</v>
      </c>
      <c r="D26" s="96">
        <v>50</v>
      </c>
      <c r="E26" s="91"/>
      <c r="F26" s="21" t="e">
        <f>IF(#REF!="","",#REF!)</f>
        <v>#REF!</v>
      </c>
      <c r="G26" s="27" t="e">
        <f>IF(#REF!="","",#REF!)</f>
        <v>#REF!</v>
      </c>
      <c r="H26" s="25" t="e">
        <f>IF(#REF!="","",#REF!)</f>
        <v>#REF!</v>
      </c>
      <c r="I26" s="97">
        <v>0</v>
      </c>
      <c r="J26" s="91"/>
      <c r="K26" s="21" t="e">
        <f>IF(#REF!="","",#REF!)</f>
        <v>#REF!</v>
      </c>
      <c r="L26" s="63" t="e">
        <f>IF(#REF!="","",#REF!)</f>
        <v>#REF!</v>
      </c>
      <c r="M26" s="51" t="e">
        <f>IF(#REF!="","",#REF!)</f>
        <v>#REF!</v>
      </c>
      <c r="N26" s="96"/>
      <c r="O26" s="91"/>
      <c r="P26" s="21" t="e">
        <f>IF(Tillægsarbejder!#REF!="","",Tillægsarbejder!#REF!)</f>
        <v>#REF!</v>
      </c>
      <c r="Q26" s="78" t="e">
        <f>IF(Tillægsarbejder!#REF!="","",Tillægsarbejder!#REF!)</f>
        <v>#REF!</v>
      </c>
      <c r="R26" s="31" t="e">
        <f>IF(Tillægsarbejder!#REF!="","",Tillægsarbejder!#REF!)</f>
        <v>#REF!</v>
      </c>
      <c r="S26" s="99">
        <v>0</v>
      </c>
    </row>
    <row r="27" spans="1:19" s="5" customFormat="1" ht="30" customHeight="1" x14ac:dyDescent="0.2">
      <c r="A27" s="21" t="str">
        <f>IF(Varmblandet!A46="","",Varmblandet!A46)</f>
        <v/>
      </c>
      <c r="B27" s="30" t="str">
        <f>IF(Varmblandet!B46="","",Varmblandet!B46)</f>
        <v/>
      </c>
      <c r="C27" s="25" t="str">
        <f>IF(Varmblandet!C46="","",Varmblandet!C46)</f>
        <v/>
      </c>
      <c r="D27" s="96"/>
      <c r="E27" s="91"/>
      <c r="F27" s="21" t="e">
        <f>IF(#REF!="","",#REF!)</f>
        <v>#REF!</v>
      </c>
      <c r="G27" s="28" t="e">
        <f>IF(#REF!="","",#REF!)</f>
        <v>#REF!</v>
      </c>
      <c r="H27" s="25" t="e">
        <f>IF(#REF!="","",#REF!)</f>
        <v>#REF!</v>
      </c>
      <c r="I27" s="98"/>
      <c r="J27" s="91"/>
      <c r="K27" s="21" t="e">
        <f>IF(#REF!="","",#REF!)</f>
        <v>#REF!</v>
      </c>
      <c r="L27" s="26" t="e">
        <f>IF(#REF!="","",#REF!)</f>
        <v>#REF!</v>
      </c>
      <c r="M27" s="25" t="e">
        <f>IF(#REF!="","",#REF!)</f>
        <v>#REF!</v>
      </c>
      <c r="N27" s="96">
        <v>0</v>
      </c>
      <c r="O27" s="91"/>
      <c r="P27" s="21" t="e">
        <f>IF(Tillægsarbejder!#REF!="","",Tillægsarbejder!#REF!)</f>
        <v>#REF!</v>
      </c>
      <c r="Q27" s="78" t="e">
        <f>IF(Tillægsarbejder!#REF!="","",Tillægsarbejder!#REF!)</f>
        <v>#REF!</v>
      </c>
      <c r="R27" s="31" t="e">
        <f>IF(Tillægsarbejder!#REF!="","",Tillægsarbejder!#REF!)</f>
        <v>#REF!</v>
      </c>
      <c r="S27" s="99">
        <v>50</v>
      </c>
    </row>
    <row r="28" spans="1:19" s="5" customFormat="1" ht="30" customHeight="1" x14ac:dyDescent="0.2">
      <c r="A28" s="21" t="str">
        <f>IF(Varmblandet!A28="","",Varmblandet!A28)</f>
        <v/>
      </c>
      <c r="B28" s="62" t="str">
        <f>IF(Varmblandet!B28="","",Varmblandet!B28)</f>
        <v>AB</v>
      </c>
      <c r="C28" s="25" t="str">
        <f>IF(Varmblandet!C28="","",Varmblandet!C28)</f>
        <v/>
      </c>
      <c r="D28" s="96"/>
      <c r="E28" s="91"/>
      <c r="F28" s="21" t="e">
        <f>IF(#REF!="","",#REF!)</f>
        <v>#REF!</v>
      </c>
      <c r="G28" s="56" t="e">
        <f>IF(#REF!="","",#REF!)</f>
        <v>#REF!</v>
      </c>
      <c r="H28" s="25" t="e">
        <f>IF(#REF!="","",#REF!)</f>
        <v>#REF!</v>
      </c>
      <c r="I28" s="98"/>
      <c r="J28" s="91"/>
      <c r="K28" s="21" t="e">
        <f>IF(#REF!="","",#REF!)</f>
        <v>#REF!</v>
      </c>
      <c r="L28" s="30" t="e">
        <f>IF(#REF!="","",#REF!)</f>
        <v>#REF!</v>
      </c>
      <c r="M28" s="25" t="e">
        <f>IF(#REF!="","",#REF!)</f>
        <v>#REF!</v>
      </c>
      <c r="N28" s="96">
        <v>0</v>
      </c>
      <c r="O28" s="91"/>
      <c r="P28" s="21" t="e">
        <f>IF(Tillægsarbejder!#REF!="","",Tillægsarbejder!#REF!)</f>
        <v>#REF!</v>
      </c>
      <c r="Q28" s="78" t="e">
        <f>IF(Tillægsarbejder!#REF!="","",Tillægsarbejder!#REF!)</f>
        <v>#REF!</v>
      </c>
      <c r="R28" s="31" t="e">
        <f>IF(Tillægsarbejder!#REF!="","",Tillægsarbejder!#REF!)</f>
        <v>#REF!</v>
      </c>
      <c r="S28" s="99">
        <v>200</v>
      </c>
    </row>
    <row r="29" spans="1:19" s="5" customFormat="1" ht="30" customHeight="1" x14ac:dyDescent="0.2">
      <c r="A29" s="21" t="str">
        <f>IF(Varmblandet!A47="","",Varmblandet!A47)</f>
        <v/>
      </c>
      <c r="B29" s="24" t="str">
        <f>IF(Varmblandet!B47="","",Varmblandet!B47)</f>
        <v>60 kg/m² AB 8</v>
      </c>
      <c r="C29" s="25" t="str">
        <f>IF(Varmblandet!C47="","",Varmblandet!C47)</f>
        <v/>
      </c>
      <c r="D29" s="96"/>
      <c r="E29" s="91"/>
      <c r="F29" s="21" t="e">
        <f>IF(#REF!="","",#REF!)</f>
        <v>#REF!</v>
      </c>
      <c r="G29" s="26" t="e">
        <f>IF(#REF!="","",#REF!)</f>
        <v>#REF!</v>
      </c>
      <c r="H29" s="25" t="e">
        <f>IF(#REF!="","",#REF!)</f>
        <v>#REF!</v>
      </c>
      <c r="I29" s="97">
        <v>0</v>
      </c>
      <c r="J29" s="91"/>
      <c r="K29" s="21" t="e">
        <f>IF(#REF!="","",#REF!)</f>
        <v>#REF!</v>
      </c>
      <c r="L29" s="48" t="e">
        <f>IF(#REF!="","",#REF!)</f>
        <v>#REF!</v>
      </c>
      <c r="M29" s="25" t="e">
        <f>IF(#REF!="","",#REF!)</f>
        <v>#REF!</v>
      </c>
      <c r="N29" s="96">
        <v>0</v>
      </c>
      <c r="O29" s="91"/>
      <c r="P29" s="21" t="str">
        <f>IF(Tillægsarbejder!A27="","",Tillægsarbejder!A27)</f>
        <v>26.1</v>
      </c>
      <c r="Q29" s="19" t="str">
        <f>IF(Tillægsarbejder!B27="","",Tillægsarbejder!B27)</f>
        <v>Bassinudskiftning og genudlægning med AB 30 mm. Jobstørrelse ≤ 100 m2</v>
      </c>
      <c r="R29" s="17" t="str">
        <f>IF(Tillægsarbejder!C27="","",Tillægsarbejder!C27)</f>
        <v>m2</v>
      </c>
      <c r="S29" s="99">
        <v>100</v>
      </c>
    </row>
    <row r="30" spans="1:19" s="5" customFormat="1" ht="30" customHeight="1" x14ac:dyDescent="0.2">
      <c r="A30" s="21" t="str">
        <f>IF(Varmblandet!A48="","",Varmblandet!A48)</f>
        <v>21.29</v>
      </c>
      <c r="B30" s="26" t="str">
        <f>IF(Varmblandet!B48="","",Varmblandet!B48)</f>
        <v xml:space="preserve">Jobstørrelse 100 - 250 m² </v>
      </c>
      <c r="C30" s="25" t="str">
        <f>IF(Varmblandet!C48="","",Varmblandet!C48)</f>
        <v>m²</v>
      </c>
      <c r="D30" s="96">
        <v>200</v>
      </c>
      <c r="E30" s="91"/>
      <c r="F30" s="21" t="e">
        <f>IF(#REF!="","",#REF!)</f>
        <v>#REF!</v>
      </c>
      <c r="G30" s="27" t="e">
        <f>IF(#REF!="","",#REF!)</f>
        <v>#REF!</v>
      </c>
      <c r="H30" s="25" t="e">
        <f>IF(#REF!="","",#REF!)</f>
        <v>#REF!</v>
      </c>
      <c r="I30" s="97">
        <v>0</v>
      </c>
      <c r="J30" s="91"/>
      <c r="K30" s="21" t="e">
        <f>IF(#REF!="","",#REF!)</f>
        <v>#REF!</v>
      </c>
      <c r="L30" s="30" t="e">
        <f>IF(#REF!="","",#REF!)</f>
        <v>#REF!</v>
      </c>
      <c r="M30" s="25" t="e">
        <f>IF(#REF!="","",#REF!)</f>
        <v>#REF!</v>
      </c>
      <c r="N30" s="96">
        <v>0</v>
      </c>
      <c r="O30" s="91"/>
      <c r="P30" s="21" t="str">
        <f>IF(Tillægsarbejder!A28="","",Tillægsarbejder!A28)</f>
        <v>26.2</v>
      </c>
      <c r="Q30" s="19" t="str">
        <f>IF(Tillægsarbejder!B28="","",Tillægsarbejder!B28)</f>
        <v>Bassinudskiftning og genudlægning med AB 30 mm. Jobstørrelse &gt; 100 m2</v>
      </c>
      <c r="R30" s="17" t="str">
        <f>IF(Tillægsarbejder!C28="","",Tillægsarbejder!C28)</f>
        <v>m2</v>
      </c>
      <c r="S30" s="99">
        <v>400</v>
      </c>
    </row>
    <row r="31" spans="1:19" s="5" customFormat="1" ht="30" customHeight="1" x14ac:dyDescent="0.2">
      <c r="A31" s="21" t="str">
        <f>IF(Varmblandet!A49="","",Varmblandet!A49)</f>
        <v>21.30</v>
      </c>
      <c r="B31" s="26" t="str">
        <f>IF(Varmblandet!B49="","",Varmblandet!B49)</f>
        <v xml:space="preserve">Jobstørrelse 250 - 500 m² </v>
      </c>
      <c r="C31" s="25" t="str">
        <f>IF(Varmblandet!C49="","",Varmblandet!C49)</f>
        <v>m²</v>
      </c>
      <c r="D31" s="96">
        <v>300</v>
      </c>
      <c r="E31" s="91"/>
      <c r="F31" s="21" t="e">
        <f>IF(#REF!="","",#REF!)</f>
        <v>#REF!</v>
      </c>
      <c r="G31" s="27" t="e">
        <f>IF(#REF!="","",#REF!)</f>
        <v>#REF!</v>
      </c>
      <c r="H31" s="25" t="e">
        <f>IF(#REF!="","",#REF!)</f>
        <v>#REF!</v>
      </c>
      <c r="I31" s="97">
        <v>0</v>
      </c>
      <c r="J31" s="91"/>
      <c r="K31"/>
      <c r="L31"/>
      <c r="M31"/>
      <c r="N31"/>
      <c r="O31" s="91"/>
      <c r="P31" s="21" t="str">
        <f>IF(Tillægsarbejder!A29="","",Tillægsarbejder!A29)</f>
        <v>26.3</v>
      </c>
      <c r="Q31" s="19" t="str">
        <f>IF(Tillægsarbejder!B29="","",Tillægsarbejder!B29)</f>
        <v>Bassinudskiftning og genudlægning med GAB 60 mm. Jobstørrelse ≤ 100 m2</v>
      </c>
      <c r="R31" s="17" t="str">
        <f>IF(Tillægsarbejder!C29="","",Tillægsarbejder!C29)</f>
        <v>m2</v>
      </c>
      <c r="S31" s="99">
        <v>300</v>
      </c>
    </row>
    <row r="32" spans="1:19" ht="30" customHeight="1" x14ac:dyDescent="0.2">
      <c r="A32" s="21" t="str">
        <f>IF(Varmblandet!A50="","",Varmblandet!A50)</f>
        <v>21.31</v>
      </c>
      <c r="B32" s="48" t="str">
        <f>IF(Varmblandet!B50="","",Varmblandet!B50)</f>
        <v xml:space="preserve">Jobstørrelse 501 - 1500 m² </v>
      </c>
      <c r="C32" s="25" t="str">
        <f>IF(Varmblandet!C50="","",Varmblandet!C50)</f>
        <v>m²</v>
      </c>
      <c r="D32" s="96">
        <v>0</v>
      </c>
      <c r="E32" s="91"/>
      <c r="F32" s="21" t="e">
        <f>IF(#REF!="","",#REF!)</f>
        <v>#REF!</v>
      </c>
      <c r="G32" s="27" t="e">
        <f>IF(#REF!="","",#REF!)</f>
        <v>#REF!</v>
      </c>
      <c r="H32" s="25" t="e">
        <f>IF(#REF!="","",#REF!)</f>
        <v>#REF!</v>
      </c>
      <c r="I32" s="97">
        <v>0</v>
      </c>
      <c r="J32" s="91"/>
      <c r="O32" s="91"/>
      <c r="P32" s="21" t="str">
        <f>IF(Tillægsarbejder!A30="","",Tillægsarbejder!A30)</f>
        <v>26.4</v>
      </c>
      <c r="Q32" s="19" t="str">
        <f>IF(Tillægsarbejder!B30="","",Tillægsarbejder!B30)</f>
        <v>Bassinudskiftning og genudlægning med GAB 60 mm. Jobstørrelse &gt; 100 m2</v>
      </c>
      <c r="R32" s="17" t="str">
        <f>IF(Tillægsarbejder!C30="","",Tillægsarbejder!C30)</f>
        <v>m2</v>
      </c>
      <c r="S32" s="99">
        <v>120</v>
      </c>
    </row>
    <row r="33" spans="1:19" ht="30" customHeight="1" x14ac:dyDescent="0.2">
      <c r="A33" s="21" t="str">
        <f>IF(Varmblandet!A51="","",Varmblandet!A51)</f>
        <v>21.32</v>
      </c>
      <c r="B33" s="48" t="str">
        <f>IF(Varmblandet!B51="","",Varmblandet!B51)</f>
        <v xml:space="preserve">Jobstørrelse 1501 - 3000 m² </v>
      </c>
      <c r="C33" s="25" t="str">
        <f>IF(Varmblandet!C51="","",Varmblandet!C51)</f>
        <v>m²</v>
      </c>
      <c r="D33" s="96">
        <v>0</v>
      </c>
      <c r="E33" s="91"/>
      <c r="F33" s="21" t="e">
        <f>IF(#REF!="","",#REF!)</f>
        <v>#REF!</v>
      </c>
      <c r="G33" s="27" t="e">
        <f>IF(#REF!="","",#REF!)</f>
        <v>#REF!</v>
      </c>
      <c r="H33" s="25" t="e">
        <f>IF(#REF!="","",#REF!)</f>
        <v>#REF!</v>
      </c>
      <c r="I33" s="97">
        <v>0</v>
      </c>
      <c r="J33" s="91"/>
      <c r="O33" s="91"/>
      <c r="P33" s="21" t="str">
        <f>IF(Tillægsarbejder!A32="","",Tillægsarbejder!A32)</f>
        <v/>
      </c>
      <c r="Q33" s="19" t="str">
        <f>IF(Tillægsarbejder!B32="","",Tillægsarbejder!B32)</f>
        <v/>
      </c>
      <c r="R33" s="17" t="str">
        <f>IF(Tillægsarbejder!C32="","",Tillægsarbejder!C32)</f>
        <v/>
      </c>
      <c r="S33" s="99"/>
    </row>
    <row r="34" spans="1:19" ht="30" customHeight="1" x14ac:dyDescent="0.2">
      <c r="A34" s="21" t="str">
        <f>IF(Varmblandet!A52="","",Varmblandet!A52)</f>
        <v>21.33</v>
      </c>
      <c r="B34" s="48" t="str">
        <f>IF(Varmblandet!B52="","",Varmblandet!B52)</f>
        <v xml:space="preserve">Jobstørrelse 3001 - 5000 m² </v>
      </c>
      <c r="C34" s="25" t="str">
        <f>IF(Varmblandet!C52="","",Varmblandet!C52)</f>
        <v>m²</v>
      </c>
      <c r="D34" s="96">
        <v>0</v>
      </c>
      <c r="E34" s="91"/>
      <c r="F34" s="21" t="e">
        <f>IF(#REF!="","",#REF!)</f>
        <v>#REF!</v>
      </c>
      <c r="G34" s="28" t="e">
        <f>IF(#REF!="","",#REF!)</f>
        <v>#REF!</v>
      </c>
      <c r="H34" s="25" t="e">
        <f>IF(#REF!="","",#REF!)</f>
        <v>#REF!</v>
      </c>
      <c r="I34" s="98"/>
      <c r="J34" s="91"/>
      <c r="O34" s="91"/>
      <c r="P34" s="21" t="e">
        <f>IF(Tillægsarbejder!#REF!="","",Tillægsarbejder!#REF!)</f>
        <v>#REF!</v>
      </c>
      <c r="Q34" s="19" t="e">
        <f>IF(Tillægsarbejder!#REF!="","",Tillægsarbejder!#REF!)</f>
        <v>#REF!</v>
      </c>
      <c r="R34" s="17" t="e">
        <f>IF(Tillægsarbejder!#REF!="","",Tillægsarbejder!#REF!)</f>
        <v>#REF!</v>
      </c>
      <c r="S34" s="99">
        <v>36</v>
      </c>
    </row>
    <row r="35" spans="1:19" ht="30" customHeight="1" x14ac:dyDescent="0.2">
      <c r="A35" s="21" t="str">
        <f>IF(Varmblandet!A53="","",Varmblandet!A53)</f>
        <v>21.34</v>
      </c>
      <c r="B35" s="26" t="str">
        <f>IF(Varmblandet!B53="","",Varmblandet!B53)</f>
        <v>Jobstørrelse &gt; 5000 m²</v>
      </c>
      <c r="C35" s="25" t="str">
        <f>IF(Varmblandet!C53="","",Varmblandet!C53)</f>
        <v>m²</v>
      </c>
      <c r="D35" s="96">
        <v>0</v>
      </c>
      <c r="E35" s="91"/>
      <c r="F35" s="21" t="e">
        <f>IF(#REF!="","",#REF!)</f>
        <v>#REF!</v>
      </c>
      <c r="G35" s="56" t="e">
        <f>IF(#REF!="","",#REF!)</f>
        <v>#REF!</v>
      </c>
      <c r="H35" s="25" t="e">
        <f>IF(#REF!="","",#REF!)</f>
        <v>#REF!</v>
      </c>
      <c r="I35" s="97"/>
      <c r="J35" s="91"/>
      <c r="O35" s="91"/>
      <c r="P35" s="21" t="e">
        <f>IF(Tillægsarbejder!#REF!="","",Tillægsarbejder!#REF!)</f>
        <v>#REF!</v>
      </c>
      <c r="Q35" s="78" t="e">
        <f>IF(Tillægsarbejder!#REF!="","",Tillægsarbejder!#REF!)</f>
        <v>#REF!</v>
      </c>
      <c r="R35" s="31" t="e">
        <f>IF(Tillægsarbejder!#REF!="","",Tillægsarbejder!#REF!)</f>
        <v>#REF!</v>
      </c>
      <c r="S35" s="99"/>
    </row>
    <row r="36" spans="1:19" ht="30" customHeight="1" x14ac:dyDescent="0.2">
      <c r="A36" s="49" t="str">
        <f>IF(Varmblandet!A54="","",Varmblandet!A54)</f>
        <v>21.35</v>
      </c>
      <c r="B36" s="30" t="str">
        <f>IF(Varmblandet!B54="","",Varmblandet!B54)</f>
        <v>Reguleringspris for mer- eller mindreforbrug af AB</v>
      </c>
      <c r="C36" s="25" t="str">
        <f>IF(Varmblandet!C54="","",Varmblandet!C54)</f>
        <v>t</v>
      </c>
      <c r="D36" s="96">
        <v>3</v>
      </c>
      <c r="E36" s="91"/>
      <c r="F36" s="21" t="e">
        <f>IF(#REF!="","",#REF!)</f>
        <v>#REF!</v>
      </c>
      <c r="G36" s="26" t="e">
        <f>IF(#REF!="","",#REF!)</f>
        <v>#REF!</v>
      </c>
      <c r="H36" s="25" t="e">
        <f>IF(#REF!="","",#REF!)</f>
        <v>#REF!</v>
      </c>
      <c r="I36" s="97">
        <v>0</v>
      </c>
      <c r="J36" s="91"/>
      <c r="O36" s="91"/>
      <c r="P36" s="21" t="str">
        <f>IF(Tillægsarbejder!A33="","",Tillægsarbejder!A33)</f>
        <v/>
      </c>
      <c r="Q36" s="84" t="str">
        <f>IF(Tillægsarbejder!B33="","",Tillægsarbejder!B33)</f>
        <v>Reparationsarbejde</v>
      </c>
      <c r="R36" s="31" t="str">
        <f>IF(Tillægsarbejder!C33="","",Tillægsarbejder!C33)</f>
        <v/>
      </c>
      <c r="S36" s="99"/>
    </row>
    <row r="37" spans="1:19" ht="30" customHeight="1" x14ac:dyDescent="0.2">
      <c r="A37" s="49" t="str">
        <f>IF(Varmblandet!A55="","",Varmblandet!A55)</f>
        <v/>
      </c>
      <c r="B37" s="30" t="str">
        <f>IF(Varmblandet!B55="","",Varmblandet!B55)</f>
        <v/>
      </c>
      <c r="C37" s="25" t="str">
        <f>IF(Varmblandet!C55="","",Varmblandet!C55)</f>
        <v/>
      </c>
      <c r="D37" s="96"/>
      <c r="E37" s="91"/>
      <c r="F37" s="21" t="e">
        <f>IF(#REF!="","",#REF!)</f>
        <v>#REF!</v>
      </c>
      <c r="G37" s="27" t="e">
        <f>IF(#REF!="","",#REF!)</f>
        <v>#REF!</v>
      </c>
      <c r="H37" s="25" t="e">
        <f>IF(#REF!="","",#REF!)</f>
        <v>#REF!</v>
      </c>
      <c r="I37" s="97">
        <v>0</v>
      </c>
      <c r="J37" s="91"/>
      <c r="O37" s="91"/>
      <c r="P37" s="21" t="str">
        <f>IF(Tillægsarbejder!A34="","",Tillægsarbejder!A34)</f>
        <v>28.1</v>
      </c>
      <c r="Q37" s="78" t="str">
        <f>IF(Tillægsarbejder!B34="","",Tillægsarbejder!B34)</f>
        <v>Revneforsejling, 0-50 m per tilstandsstrækning</v>
      </c>
      <c r="R37" s="31" t="str">
        <f>IF(Tillægsarbejder!C34="","",Tillægsarbejder!C34)</f>
        <v>lbm</v>
      </c>
      <c r="S37" s="99">
        <v>0</v>
      </c>
    </row>
    <row r="38" spans="1:19" s="5" customFormat="1" ht="30" customHeight="1" x14ac:dyDescent="0.2">
      <c r="A38" s="49" t="str">
        <f>IF(Varmblandet!A56="","",Varmblandet!A56)</f>
        <v/>
      </c>
      <c r="B38" s="24" t="str">
        <f>IF(Varmblandet!B56="","",Varmblandet!B56)</f>
        <v>70 kg/m² AB</v>
      </c>
      <c r="C38" s="25" t="str">
        <f>IF(Varmblandet!C56="","",Varmblandet!C56)</f>
        <v/>
      </c>
      <c r="D38" s="96"/>
      <c r="E38" s="91"/>
      <c r="F38" s="21" t="e">
        <f>IF(#REF!="","",#REF!)</f>
        <v>#REF!</v>
      </c>
      <c r="G38" s="27" t="e">
        <f>IF(#REF!="","",#REF!)</f>
        <v>#REF!</v>
      </c>
      <c r="H38" s="25" t="e">
        <f>IF(#REF!="","",#REF!)</f>
        <v>#REF!</v>
      </c>
      <c r="I38" s="97">
        <v>0</v>
      </c>
      <c r="J38" s="91"/>
      <c r="K38"/>
      <c r="L38"/>
      <c r="M38"/>
      <c r="N38"/>
      <c r="O38" s="91"/>
      <c r="P38" s="21" t="str">
        <f>IF(Tillægsarbejder!A35="","",Tillægsarbejder!A35)</f>
        <v>28.2</v>
      </c>
      <c r="Q38" s="78" t="str">
        <f>IF(Tillægsarbejder!B35="","",Tillægsarbejder!B35)</f>
        <v>Revneforsejling, 50-150 m per tilstandsstrækning</v>
      </c>
      <c r="R38" s="31" t="str">
        <f>IF(Tillægsarbejder!C35="","",Tillægsarbejder!C35)</f>
        <v>lbm</v>
      </c>
      <c r="S38" s="99">
        <v>0</v>
      </c>
    </row>
    <row r="39" spans="1:19" s="5" customFormat="1" ht="30" customHeight="1" x14ac:dyDescent="0.2">
      <c r="A39" s="49" t="str">
        <f>IF(Varmblandet!A57="","",Varmblandet!A57)</f>
        <v>21.36</v>
      </c>
      <c r="B39" s="26" t="str">
        <f>IF(Varmblandet!B57="","",Varmblandet!B57)</f>
        <v xml:space="preserve">Jobstørrelse 100 - 250 m² </v>
      </c>
      <c r="C39" s="25" t="str">
        <f>IF(Varmblandet!C57="","",Varmblandet!C57)</f>
        <v>m²</v>
      </c>
      <c r="D39" s="96">
        <v>0</v>
      </c>
      <c r="E39" s="91"/>
      <c r="F39" s="21" t="e">
        <f>IF(#REF!="","",#REF!)</f>
        <v>#REF!</v>
      </c>
      <c r="G39" s="27" t="e">
        <f>IF(#REF!="","",#REF!)</f>
        <v>#REF!</v>
      </c>
      <c r="H39" s="25" t="e">
        <f>IF(#REF!="","",#REF!)</f>
        <v>#REF!</v>
      </c>
      <c r="I39" s="97">
        <v>0</v>
      </c>
      <c r="J39" s="91"/>
      <c r="K39"/>
      <c r="L39"/>
      <c r="M39"/>
      <c r="N39"/>
      <c r="O39" s="91"/>
      <c r="P39" s="21" t="str">
        <f>IF(Tillægsarbejder!A36="","",Tillægsarbejder!A36)</f>
        <v>28.3</v>
      </c>
      <c r="Q39" s="78" t="str">
        <f>IF(Tillægsarbejder!B36="","",Tillægsarbejder!B36)</f>
        <v>Revneforsejling, &gt;150 m per tilstandsstrækning</v>
      </c>
      <c r="R39" s="31" t="str">
        <f>IF(Tillægsarbejder!C36="","",Tillægsarbejder!C36)</f>
        <v>lbm</v>
      </c>
      <c r="S39" s="99">
        <v>0</v>
      </c>
    </row>
    <row r="40" spans="1:19" s="5" customFormat="1" ht="30" customHeight="1" x14ac:dyDescent="0.2">
      <c r="A40" s="49" t="str">
        <f>IF(Varmblandet!A58="","",Varmblandet!A58)</f>
        <v>21.37</v>
      </c>
      <c r="B40" s="26" t="str">
        <f>IF(Varmblandet!B58="","",Varmblandet!B58)</f>
        <v xml:space="preserve">Jobstørrelse 250 - 500 m² </v>
      </c>
      <c r="C40" s="25" t="str">
        <f>IF(Varmblandet!C58="","",Varmblandet!C58)</f>
        <v>m²</v>
      </c>
      <c r="D40" s="96">
        <v>0</v>
      </c>
      <c r="E40" s="91"/>
      <c r="F40" s="21" t="e">
        <f>IF(#REF!="","",#REF!)</f>
        <v>#REF!</v>
      </c>
      <c r="G40" s="28" t="e">
        <f>IF(#REF!="","",#REF!)</f>
        <v>#REF!</v>
      </c>
      <c r="H40" s="25" t="e">
        <f>IF(#REF!="","",#REF!)</f>
        <v>#REF!</v>
      </c>
      <c r="I40" s="98"/>
      <c r="J40" s="91"/>
      <c r="K40"/>
      <c r="L40"/>
      <c r="M40"/>
      <c r="N40"/>
      <c r="O40" s="91"/>
      <c r="P40" s="21" t="str">
        <f>IF(Tillægsarbejder!A42="","",Tillægsarbejder!A42)</f>
        <v/>
      </c>
      <c r="Q40" s="19" t="str">
        <f>IF(Tillægsarbejder!B42="","",Tillægsarbejder!B42)</f>
        <v/>
      </c>
      <c r="R40" s="17" t="str">
        <f>IF(Tillægsarbejder!C42="","",Tillægsarbejder!C42)</f>
        <v/>
      </c>
      <c r="S40" s="99"/>
    </row>
    <row r="41" spans="1:19" s="5" customFormat="1" ht="30" customHeight="1" x14ac:dyDescent="0.2">
      <c r="A41" s="49" t="str">
        <f>IF(Varmblandet!A59="","",Varmblandet!A59)</f>
        <v>21.38</v>
      </c>
      <c r="B41" s="48" t="str">
        <f>IF(Varmblandet!B59="","",Varmblandet!B59)</f>
        <v xml:space="preserve">Jobstørrelse 501 - 1500 m² </v>
      </c>
      <c r="C41" s="25" t="str">
        <f>IF(Varmblandet!C59="","",Varmblandet!C59)</f>
        <v>m²</v>
      </c>
      <c r="D41" s="96">
        <v>0</v>
      </c>
      <c r="E41" s="91"/>
      <c r="F41" s="21" t="e">
        <f>IF(#REF!="","",#REF!)</f>
        <v>#REF!</v>
      </c>
      <c r="G41" s="56" t="e">
        <f>IF(#REF!="","",#REF!)</f>
        <v>#REF!</v>
      </c>
      <c r="H41" s="25" t="e">
        <f>IF(#REF!="","",#REF!)</f>
        <v>#REF!</v>
      </c>
      <c r="I41" s="98"/>
      <c r="J41" s="91"/>
      <c r="K41"/>
      <c r="L41"/>
      <c r="M41"/>
      <c r="N41"/>
      <c r="O41" s="91"/>
      <c r="P41" s="21" t="e">
        <f>IF(Tillægsarbejder!#REF!="","",Tillægsarbejder!#REF!)</f>
        <v>#REF!</v>
      </c>
      <c r="Q41" s="84" t="e">
        <f>IF(Tillægsarbejder!#REF!="","",Tillægsarbejder!#REF!)</f>
        <v>#REF!</v>
      </c>
      <c r="R41" s="17" t="e">
        <f>IF(Tillægsarbejder!#REF!="","",Tillægsarbejder!#REF!)</f>
        <v>#REF!</v>
      </c>
      <c r="S41" s="99"/>
    </row>
    <row r="42" spans="1:19" s="5" customFormat="1" ht="30" customHeight="1" x14ac:dyDescent="0.2">
      <c r="A42" s="49" t="str">
        <f>IF(Varmblandet!A60="","",Varmblandet!A60)</f>
        <v>21.39</v>
      </c>
      <c r="B42" s="48" t="str">
        <f>IF(Varmblandet!B60="","",Varmblandet!B60)</f>
        <v xml:space="preserve">Jobstørrelse 1501 - 3000 m² </v>
      </c>
      <c r="C42" s="25" t="str">
        <f>IF(Varmblandet!C60="","",Varmblandet!C60)</f>
        <v>m²</v>
      </c>
      <c r="D42" s="96">
        <v>0</v>
      </c>
      <c r="E42" s="91"/>
      <c r="F42" s="21" t="e">
        <f>IF(#REF!="","",#REF!)</f>
        <v>#REF!</v>
      </c>
      <c r="G42" s="26" t="e">
        <f>IF(#REF!="","",#REF!)</f>
        <v>#REF!</v>
      </c>
      <c r="H42" s="25" t="e">
        <f>IF(#REF!="","",#REF!)</f>
        <v>#REF!</v>
      </c>
      <c r="I42" s="97">
        <v>0</v>
      </c>
      <c r="J42" s="91"/>
      <c r="K42"/>
      <c r="L42"/>
      <c r="M42"/>
      <c r="N42"/>
      <c r="O42" s="91"/>
      <c r="P42" s="21" t="e">
        <f>IF(Tillægsarbejder!#REF!="","",Tillægsarbejder!#REF!)</f>
        <v>#REF!</v>
      </c>
      <c r="Q42" s="9" t="e">
        <f>IF(Tillægsarbejder!#REF!="","",Tillægsarbejder!#REF!)</f>
        <v>#REF!</v>
      </c>
      <c r="R42" s="20" t="e">
        <f>IF(Tillægsarbejder!#REF!="","",Tillægsarbejder!#REF!)</f>
        <v>#REF!</v>
      </c>
      <c r="S42" s="99">
        <v>4</v>
      </c>
    </row>
    <row r="43" spans="1:19" s="5" customFormat="1" ht="30" customHeight="1" x14ac:dyDescent="0.2">
      <c r="A43" s="49" t="str">
        <f>IF(Varmblandet!A61="","",Varmblandet!A61)</f>
        <v>21.40</v>
      </c>
      <c r="B43" s="48" t="str">
        <f>IF(Varmblandet!B61="","",Varmblandet!B61)</f>
        <v xml:space="preserve">Jobstørrelse 3001 - 5000 m² </v>
      </c>
      <c r="C43" s="25" t="str">
        <f>IF(Varmblandet!C61="","",Varmblandet!C61)</f>
        <v>m²</v>
      </c>
      <c r="D43" s="96">
        <v>0</v>
      </c>
      <c r="E43" s="91"/>
      <c r="F43" s="21" t="e">
        <f>IF(#REF!="","",#REF!)</f>
        <v>#REF!</v>
      </c>
      <c r="G43" s="27" t="e">
        <f>IF(#REF!="","",#REF!)</f>
        <v>#REF!</v>
      </c>
      <c r="H43" s="25" t="e">
        <f>IF(#REF!="","",#REF!)</f>
        <v>#REF!</v>
      </c>
      <c r="I43" s="97">
        <v>0</v>
      </c>
      <c r="J43" s="91"/>
      <c r="K43"/>
      <c r="L43"/>
      <c r="M43"/>
      <c r="N43"/>
      <c r="O43" s="91"/>
      <c r="P43" s="21" t="e">
        <f>IF(Tillægsarbejder!#REF!="","",Tillægsarbejder!#REF!)</f>
        <v>#REF!</v>
      </c>
      <c r="Q43" s="9" t="e">
        <f>IF(Tillægsarbejder!#REF!="","",Tillægsarbejder!#REF!)</f>
        <v>#REF!</v>
      </c>
      <c r="R43" s="20" t="e">
        <f>IF(Tillægsarbejder!#REF!="","",Tillægsarbejder!#REF!)</f>
        <v>#REF!</v>
      </c>
      <c r="S43" s="99">
        <v>10</v>
      </c>
    </row>
    <row r="44" spans="1:19" s="5" customFormat="1" ht="30" customHeight="1" x14ac:dyDescent="0.2">
      <c r="A44" s="49" t="str">
        <f>IF(Varmblandet!A62="","",Varmblandet!A62)</f>
        <v>21.41</v>
      </c>
      <c r="B44" s="26" t="str">
        <f>IF(Varmblandet!B62="","",Varmblandet!B62)</f>
        <v>Jobstørrelse &gt; 5000 m²</v>
      </c>
      <c r="C44" s="25" t="str">
        <f>IF(Varmblandet!C62="","",Varmblandet!C62)</f>
        <v>m²</v>
      </c>
      <c r="D44" s="96">
        <v>0</v>
      </c>
      <c r="E44" s="91"/>
      <c r="F44" s="21" t="e">
        <f>IF(#REF!="","",#REF!)</f>
        <v>#REF!</v>
      </c>
      <c r="G44" s="27" t="e">
        <f>IF(#REF!="","",#REF!)</f>
        <v>#REF!</v>
      </c>
      <c r="H44" s="25" t="e">
        <f>IF(#REF!="","",#REF!)</f>
        <v>#REF!</v>
      </c>
      <c r="I44" s="97">
        <v>0</v>
      </c>
      <c r="J44" s="91"/>
      <c r="K44"/>
      <c r="L44"/>
      <c r="M44"/>
      <c r="N44"/>
      <c r="O44" s="91"/>
      <c r="P44" s="21" t="e">
        <f>IF(Tillægsarbejder!#REF!="","",Tillægsarbejder!#REF!)</f>
        <v>#REF!</v>
      </c>
      <c r="Q44" s="9" t="e">
        <f>IF(Tillægsarbejder!#REF!="","",Tillægsarbejder!#REF!)</f>
        <v>#REF!</v>
      </c>
      <c r="R44" s="20" t="e">
        <f>IF(Tillægsarbejder!#REF!="","",Tillægsarbejder!#REF!)</f>
        <v>#REF!</v>
      </c>
      <c r="S44" s="99">
        <v>4</v>
      </c>
    </row>
    <row r="45" spans="1:19" s="5" customFormat="1" ht="30" customHeight="1" x14ac:dyDescent="0.2">
      <c r="A45" s="49" t="str">
        <f>IF(Varmblandet!A63="","",Varmblandet!A63)</f>
        <v>21.42</v>
      </c>
      <c r="B45" s="30" t="str">
        <f>IF(Varmblandet!B63="","",Varmblandet!B63)</f>
        <v>Reguleringspris for mer- eller mindreforbrug af AB</v>
      </c>
      <c r="C45" s="25" t="str">
        <f>IF(Varmblandet!C63="","",Varmblandet!C63)</f>
        <v>t</v>
      </c>
      <c r="D45" s="96">
        <v>0</v>
      </c>
      <c r="E45" s="91"/>
      <c r="F45" s="21" t="e">
        <f>IF(#REF!="","",#REF!)</f>
        <v>#REF!</v>
      </c>
      <c r="G45" s="27" t="e">
        <f>IF(#REF!="","",#REF!)</f>
        <v>#REF!</v>
      </c>
      <c r="H45" s="25" t="e">
        <f>IF(#REF!="","",#REF!)</f>
        <v>#REF!</v>
      </c>
      <c r="I45" s="97">
        <v>0</v>
      </c>
      <c r="J45" s="91"/>
      <c r="K45"/>
      <c r="L45"/>
      <c r="M45"/>
      <c r="N45"/>
      <c r="O45" s="91"/>
      <c r="P45" s="49" t="str">
        <f>IF(Tillægsarbejder!A47="","",Tillægsarbejder!A47)</f>
        <v/>
      </c>
      <c r="Q45" s="7" t="str">
        <f>IF(Tillægsarbejder!B47="","",Tillægsarbejder!B47)</f>
        <v/>
      </c>
      <c r="R45" s="22" t="str">
        <f>IF(Tillægsarbejder!C47="","",Tillægsarbejder!C47)</f>
        <v/>
      </c>
      <c r="S45" s="99"/>
    </row>
    <row r="46" spans="1:19" s="5" customFormat="1" ht="30" customHeight="1" x14ac:dyDescent="0.2">
      <c r="A46" s="49" t="str">
        <f>IF(Varmblandet!A64="","",Varmblandet!A64)</f>
        <v/>
      </c>
      <c r="B46" s="30" t="str">
        <f>IF(Varmblandet!B64="","",Varmblandet!B64)</f>
        <v/>
      </c>
      <c r="C46" s="25" t="str">
        <f>IF(Varmblandet!C64="","",Varmblandet!C64)</f>
        <v/>
      </c>
      <c r="D46" s="96"/>
      <c r="E46" s="91"/>
      <c r="F46"/>
      <c r="G46"/>
      <c r="H46"/>
      <c r="I46"/>
      <c r="J46" s="91"/>
      <c r="K46"/>
      <c r="L46"/>
      <c r="M46"/>
      <c r="N46"/>
      <c r="O46" s="91"/>
      <c r="P46" s="49" t="str">
        <f>IF(Tillægsarbejder!A48="","",Tillægsarbejder!A48)</f>
        <v/>
      </c>
      <c r="Q46" s="77" t="str">
        <f>IF(Tillægsarbejder!B48="","",Tillægsarbejder!B48)</f>
        <v>Bump</v>
      </c>
      <c r="R46" s="22" t="str">
        <f>IF(Tillægsarbejder!C48="","",Tillægsarbejder!C48)</f>
        <v/>
      </c>
      <c r="S46" s="99"/>
    </row>
    <row r="47" spans="1:19" s="5" customFormat="1" ht="30" customHeight="1" x14ac:dyDescent="0.2">
      <c r="A47" s="49" t="str">
        <f>IF(Varmblandet!A74="","",Varmblandet!A74)</f>
        <v/>
      </c>
      <c r="B47" s="62" t="str">
        <f>IF(Varmblandet!B74="","",Varmblandet!B74)</f>
        <v>SMA</v>
      </c>
      <c r="C47" s="25" t="str">
        <f>IF(Varmblandet!C74="","",Varmblandet!C74)</f>
        <v/>
      </c>
      <c r="D47" s="96"/>
      <c r="E47" s="91"/>
      <c r="F47"/>
      <c r="G47"/>
      <c r="H47"/>
      <c r="I47"/>
      <c r="J47" s="91"/>
      <c r="K47"/>
      <c r="L47"/>
      <c r="M47"/>
      <c r="N47"/>
      <c r="O47" s="91"/>
      <c r="P47" s="21" t="e">
        <f>IF(Tillægsarbejder!#REF!="","",Tillægsarbejder!#REF!)</f>
        <v>#REF!</v>
      </c>
      <c r="Q47" s="85" t="e">
        <f>IF(Tillægsarbejder!#REF!="","",Tillægsarbejder!#REF!)</f>
        <v>#REF!</v>
      </c>
      <c r="R47" s="8" t="e">
        <f>IF(Tillægsarbejder!#REF!="","",Tillægsarbejder!#REF!)</f>
        <v>#REF!</v>
      </c>
      <c r="S47" s="99">
        <v>2</v>
      </c>
    </row>
    <row r="48" spans="1:19" s="5" customFormat="1" ht="30" customHeight="1" x14ac:dyDescent="0.2">
      <c r="A48" s="49" t="e">
        <f>IF(Varmblandet!#REF!="","",Varmblandet!#REF!)</f>
        <v>#REF!</v>
      </c>
      <c r="B48" s="24" t="e">
        <f>IF(Varmblandet!#REF!="","",Varmblandet!#REF!)</f>
        <v>#REF!</v>
      </c>
      <c r="C48" s="25" t="e">
        <f>IF(Varmblandet!#REF!="","",Varmblandet!#REF!)</f>
        <v>#REF!</v>
      </c>
      <c r="D48" s="96"/>
      <c r="E48" s="91"/>
      <c r="F48"/>
      <c r="G48"/>
      <c r="H48"/>
      <c r="I48"/>
      <c r="J48" s="91"/>
      <c r="K48"/>
      <c r="L48"/>
      <c r="M48"/>
      <c r="N48"/>
      <c r="O48" s="91"/>
      <c r="P48" s="21" t="e">
        <f>IF(Tillægsarbejder!#REF!="","",Tillægsarbejder!#REF!)</f>
        <v>#REF!</v>
      </c>
      <c r="Q48" s="85" t="e">
        <f>IF(Tillægsarbejder!#REF!="","",Tillægsarbejder!#REF!)</f>
        <v>#REF!</v>
      </c>
      <c r="R48" s="8" t="e">
        <f>IF(Tillægsarbejder!#REF!="","",Tillægsarbejder!#REF!)</f>
        <v>#REF!</v>
      </c>
      <c r="S48" s="99">
        <v>2</v>
      </c>
    </row>
    <row r="49" spans="1:19" s="5" customFormat="1" ht="30" customHeight="1" x14ac:dyDescent="0.2">
      <c r="A49" s="49" t="e">
        <f>IF(Varmblandet!#REF!="","",Varmblandet!#REF!)</f>
        <v>#REF!</v>
      </c>
      <c r="B49" s="26" t="e">
        <f>IF(Varmblandet!#REF!="","",Varmblandet!#REF!)</f>
        <v>#REF!</v>
      </c>
      <c r="C49" s="25" t="e">
        <f>IF(Varmblandet!#REF!="","",Varmblandet!#REF!)</f>
        <v>#REF!</v>
      </c>
      <c r="D49" s="96">
        <v>0</v>
      </c>
      <c r="E49" s="91"/>
      <c r="F49"/>
      <c r="G49"/>
      <c r="H49"/>
      <c r="I49"/>
      <c r="J49" s="91"/>
      <c r="K49"/>
      <c r="L49"/>
      <c r="M49"/>
      <c r="N49"/>
      <c r="O49" s="91"/>
      <c r="P49"/>
      <c r="Q49"/>
      <c r="R49"/>
      <c r="S49"/>
    </row>
    <row r="50" spans="1:19" s="5" customFormat="1" ht="30" customHeight="1" x14ac:dyDescent="0.2">
      <c r="A50" s="49" t="e">
        <f>IF(Varmblandet!#REF!="","",Varmblandet!#REF!)</f>
        <v>#REF!</v>
      </c>
      <c r="B50" s="26" t="e">
        <f>IF(Varmblandet!#REF!="","",Varmblandet!#REF!)</f>
        <v>#REF!</v>
      </c>
      <c r="C50" s="25" t="e">
        <f>IF(Varmblandet!#REF!="","",Varmblandet!#REF!)</f>
        <v>#REF!</v>
      </c>
      <c r="D50" s="96">
        <v>0</v>
      </c>
      <c r="E50" s="91"/>
      <c r="F50"/>
      <c r="G50"/>
      <c r="H50"/>
      <c r="I50"/>
      <c r="J50" s="91"/>
      <c r="K50"/>
      <c r="L50"/>
      <c r="M50"/>
      <c r="N50"/>
      <c r="O50" s="91"/>
      <c r="P50"/>
      <c r="Q50"/>
      <c r="R50"/>
      <c r="S50"/>
    </row>
    <row r="51" spans="1:19" s="5" customFormat="1" ht="30" customHeight="1" x14ac:dyDescent="0.2">
      <c r="A51" s="49" t="e">
        <f>IF(Varmblandet!#REF!="","",Varmblandet!#REF!)</f>
        <v>#REF!</v>
      </c>
      <c r="B51" s="48" t="e">
        <f>IF(Varmblandet!#REF!="","",Varmblandet!#REF!)</f>
        <v>#REF!</v>
      </c>
      <c r="C51" s="25" t="e">
        <f>IF(Varmblandet!#REF!="","",Varmblandet!#REF!)</f>
        <v>#REF!</v>
      </c>
      <c r="D51" s="96">
        <v>0</v>
      </c>
      <c r="E51" s="91"/>
      <c r="F51"/>
      <c r="G51"/>
      <c r="H51"/>
      <c r="I51"/>
      <c r="J51" s="91"/>
      <c r="K51"/>
      <c r="L51"/>
      <c r="M51"/>
      <c r="N51"/>
      <c r="O51" s="91"/>
      <c r="P51"/>
      <c r="Q51"/>
      <c r="R51"/>
      <c r="S51"/>
    </row>
    <row r="52" spans="1:19" s="5" customFormat="1" ht="30" customHeight="1" x14ac:dyDescent="0.2">
      <c r="A52" s="49" t="e">
        <f>IF(Varmblandet!#REF!="","",Varmblandet!#REF!)</f>
        <v>#REF!</v>
      </c>
      <c r="B52" s="48" t="e">
        <f>IF(Varmblandet!#REF!="","",Varmblandet!#REF!)</f>
        <v>#REF!</v>
      </c>
      <c r="C52" s="25" t="e">
        <f>IF(Varmblandet!#REF!="","",Varmblandet!#REF!)</f>
        <v>#REF!</v>
      </c>
      <c r="D52" s="96">
        <v>0</v>
      </c>
      <c r="E52" s="91"/>
      <c r="F52"/>
      <c r="G52"/>
      <c r="H52"/>
      <c r="I52"/>
      <c r="J52" s="91"/>
      <c r="K52"/>
      <c r="L52"/>
      <c r="M52"/>
      <c r="N52"/>
      <c r="O52" s="91"/>
      <c r="P52"/>
      <c r="Q52"/>
      <c r="R52"/>
      <c r="S52"/>
    </row>
    <row r="53" spans="1:19" s="5" customFormat="1" ht="30" customHeight="1" x14ac:dyDescent="0.2">
      <c r="A53" s="49" t="e">
        <f>IF(Varmblandet!#REF!="","",Varmblandet!#REF!)</f>
        <v>#REF!</v>
      </c>
      <c r="B53" s="48" t="e">
        <f>IF(Varmblandet!#REF!="","",Varmblandet!#REF!)</f>
        <v>#REF!</v>
      </c>
      <c r="C53" s="25" t="e">
        <f>IF(Varmblandet!#REF!="","",Varmblandet!#REF!)</f>
        <v>#REF!</v>
      </c>
      <c r="D53" s="96">
        <v>0</v>
      </c>
      <c r="E53" s="91"/>
      <c r="F53"/>
      <c r="G53"/>
      <c r="H53"/>
      <c r="I53"/>
      <c r="J53" s="91"/>
      <c r="K53"/>
      <c r="L53"/>
      <c r="M53"/>
      <c r="N53"/>
      <c r="O53" s="91"/>
      <c r="P53"/>
      <c r="Q53"/>
      <c r="R53"/>
      <c r="S53"/>
    </row>
    <row r="54" spans="1:19" s="5" customFormat="1" ht="30" customHeight="1" x14ac:dyDescent="0.2">
      <c r="A54" s="49" t="e">
        <f>IF(Varmblandet!#REF!="","",Varmblandet!#REF!)</f>
        <v>#REF!</v>
      </c>
      <c r="B54" s="30" t="e">
        <f>IF(Varmblandet!#REF!="","",Varmblandet!#REF!)</f>
        <v>#REF!</v>
      </c>
      <c r="C54" s="25" t="e">
        <f>IF(Varmblandet!#REF!="","",Varmblandet!#REF!)</f>
        <v>#REF!</v>
      </c>
      <c r="D54" s="96">
        <v>0</v>
      </c>
      <c r="E54" s="91"/>
      <c r="F54"/>
      <c r="G54"/>
      <c r="H54"/>
      <c r="I54"/>
      <c r="J54" s="91"/>
      <c r="K54"/>
      <c r="L54"/>
      <c r="M54"/>
      <c r="N54"/>
      <c r="O54" s="91"/>
      <c r="P54"/>
      <c r="Q54"/>
      <c r="R54"/>
      <c r="S54"/>
    </row>
    <row r="55" spans="1:19" s="5" customFormat="1" ht="30" customHeight="1" x14ac:dyDescent="0.2">
      <c r="A55" s="49" t="e">
        <f>IF(Varmblandet!#REF!="","",Varmblandet!#REF!)</f>
        <v>#REF!</v>
      </c>
      <c r="B55" s="30" t="e">
        <f>IF(Varmblandet!#REF!="","",Varmblandet!#REF!)</f>
        <v>#REF!</v>
      </c>
      <c r="C55" s="25" t="e">
        <f>IF(Varmblandet!#REF!="","",Varmblandet!#REF!)</f>
        <v>#REF!</v>
      </c>
      <c r="D55" s="96"/>
      <c r="E55" s="91"/>
      <c r="F55"/>
      <c r="G55"/>
      <c r="H55"/>
      <c r="I55"/>
      <c r="J55" s="91"/>
      <c r="K55"/>
      <c r="L55"/>
      <c r="M55"/>
      <c r="N55"/>
      <c r="O55" s="91"/>
      <c r="P55"/>
      <c r="Q55"/>
      <c r="R55"/>
      <c r="S55"/>
    </row>
    <row r="56" spans="1:19" s="5" customFormat="1" ht="30" customHeight="1" x14ac:dyDescent="0.2">
      <c r="A56" s="49" t="e">
        <f>IF(Varmblandet!#REF!="","",Varmblandet!#REF!)</f>
        <v>#REF!</v>
      </c>
      <c r="B56" s="24" t="e">
        <f>IF(Varmblandet!#REF!="","",Varmblandet!#REF!)</f>
        <v>#REF!</v>
      </c>
      <c r="C56" s="25" t="e">
        <f>IF(Varmblandet!#REF!="","",Varmblandet!#REF!)</f>
        <v>#REF!</v>
      </c>
      <c r="D56" s="96"/>
      <c r="E56" s="91"/>
      <c r="F56"/>
      <c r="G56"/>
      <c r="H56"/>
      <c r="I56"/>
      <c r="J56" s="91"/>
      <c r="K56"/>
      <c r="L56"/>
      <c r="M56"/>
      <c r="N56"/>
      <c r="O56" s="91"/>
      <c r="P56"/>
      <c r="Q56"/>
      <c r="R56"/>
      <c r="S56"/>
    </row>
    <row r="57" spans="1:19" s="5" customFormat="1" ht="30" customHeight="1" x14ac:dyDescent="0.2">
      <c r="A57" s="49" t="e">
        <f>IF(Varmblandet!#REF!="","",Varmblandet!#REF!)</f>
        <v>#REF!</v>
      </c>
      <c r="B57" s="26" t="e">
        <f>IF(Varmblandet!#REF!="","",Varmblandet!#REF!)</f>
        <v>#REF!</v>
      </c>
      <c r="C57" s="25" t="e">
        <f>IF(Varmblandet!#REF!="","",Varmblandet!#REF!)</f>
        <v>#REF!</v>
      </c>
      <c r="D57" s="96">
        <v>800</v>
      </c>
      <c r="E57" s="91"/>
      <c r="F57"/>
      <c r="G57"/>
      <c r="H57"/>
      <c r="I57"/>
      <c r="J57" s="91"/>
      <c r="K57"/>
      <c r="L57"/>
      <c r="M57"/>
      <c r="N57"/>
      <c r="O57" s="91"/>
      <c r="P57"/>
      <c r="Q57"/>
      <c r="R57"/>
      <c r="S57"/>
    </row>
    <row r="58" spans="1:19" s="5" customFormat="1" ht="30" customHeight="1" x14ac:dyDescent="0.2">
      <c r="A58" s="49" t="e">
        <f>IF(Varmblandet!#REF!="","",Varmblandet!#REF!)</f>
        <v>#REF!</v>
      </c>
      <c r="B58" s="26" t="e">
        <f>IF(Varmblandet!#REF!="","",Varmblandet!#REF!)</f>
        <v>#REF!</v>
      </c>
      <c r="C58" s="25" t="e">
        <f>IF(Varmblandet!#REF!="","",Varmblandet!#REF!)</f>
        <v>#REF!</v>
      </c>
      <c r="D58" s="96">
        <v>800</v>
      </c>
      <c r="E58" s="91"/>
      <c r="F58"/>
      <c r="G58"/>
      <c r="H58"/>
      <c r="I58"/>
      <c r="J58" s="91"/>
      <c r="K58"/>
      <c r="L58"/>
      <c r="M58"/>
      <c r="N58"/>
      <c r="O58" s="91"/>
      <c r="P58"/>
      <c r="Q58"/>
      <c r="R58"/>
      <c r="S58"/>
    </row>
    <row r="59" spans="1:19" s="5" customFormat="1" ht="30" customHeight="1" x14ac:dyDescent="0.2">
      <c r="A59" s="49" t="e">
        <f>IF(Varmblandet!#REF!="","",Varmblandet!#REF!)</f>
        <v>#REF!</v>
      </c>
      <c r="B59" s="48" t="e">
        <f>IF(Varmblandet!#REF!="","",Varmblandet!#REF!)</f>
        <v>#REF!</v>
      </c>
      <c r="C59" s="25" t="e">
        <f>IF(Varmblandet!#REF!="","",Varmblandet!#REF!)</f>
        <v>#REF!</v>
      </c>
      <c r="D59" s="96">
        <v>2500</v>
      </c>
      <c r="E59" s="91"/>
      <c r="F59"/>
      <c r="G59"/>
      <c r="H59"/>
      <c r="I59"/>
      <c r="J59" s="91"/>
      <c r="K59"/>
      <c r="L59"/>
      <c r="M59"/>
      <c r="N59"/>
      <c r="O59" s="91"/>
      <c r="P59"/>
      <c r="Q59"/>
      <c r="R59"/>
      <c r="S59"/>
    </row>
    <row r="60" spans="1:19" s="5" customFormat="1" ht="30" customHeight="1" x14ac:dyDescent="0.2">
      <c r="A60" s="49" t="e">
        <f>IF(Varmblandet!#REF!="","",Varmblandet!#REF!)</f>
        <v>#REF!</v>
      </c>
      <c r="B60" s="48" t="e">
        <f>IF(Varmblandet!#REF!="","",Varmblandet!#REF!)</f>
        <v>#REF!</v>
      </c>
      <c r="C60" s="25" t="e">
        <f>IF(Varmblandet!#REF!="","",Varmblandet!#REF!)</f>
        <v>#REF!</v>
      </c>
      <c r="D60" s="96">
        <v>2000</v>
      </c>
      <c r="E60" s="91"/>
      <c r="F60"/>
      <c r="G60"/>
      <c r="H60"/>
      <c r="I60"/>
      <c r="J60" s="91"/>
      <c r="K60"/>
      <c r="L60"/>
      <c r="M60"/>
      <c r="N60"/>
      <c r="O60" s="91"/>
      <c r="P60"/>
      <c r="Q60"/>
      <c r="R60"/>
      <c r="S60"/>
    </row>
    <row r="61" spans="1:19" s="5" customFormat="1" ht="30" customHeight="1" x14ac:dyDescent="0.2">
      <c r="A61" s="49" t="e">
        <f>IF(Varmblandet!#REF!="","",Varmblandet!#REF!)</f>
        <v>#REF!</v>
      </c>
      <c r="B61" s="48" t="e">
        <f>IF(Varmblandet!#REF!="","",Varmblandet!#REF!)</f>
        <v>#REF!</v>
      </c>
      <c r="C61" s="25" t="e">
        <f>IF(Varmblandet!#REF!="","",Varmblandet!#REF!)</f>
        <v>#REF!</v>
      </c>
      <c r="D61" s="96">
        <v>3100</v>
      </c>
      <c r="E61" s="91"/>
      <c r="F61"/>
      <c r="G61"/>
      <c r="H61"/>
      <c r="I61"/>
      <c r="J61" s="91"/>
      <c r="K61"/>
      <c r="L61"/>
      <c r="M61"/>
      <c r="N61"/>
      <c r="O61" s="91"/>
      <c r="P61"/>
      <c r="Q61"/>
      <c r="R61"/>
      <c r="S61"/>
    </row>
    <row r="62" spans="1:19" s="5" customFormat="1" ht="30" customHeight="1" x14ac:dyDescent="0.2">
      <c r="A62" s="49" t="e">
        <f>IF(Varmblandet!#REF!="","",Varmblandet!#REF!)</f>
        <v>#REF!</v>
      </c>
      <c r="B62" s="30" t="e">
        <f>IF(Varmblandet!#REF!="","",Varmblandet!#REF!)</f>
        <v>#REF!</v>
      </c>
      <c r="C62" s="25" t="e">
        <f>IF(Varmblandet!#REF!="","",Varmblandet!#REF!)</f>
        <v>#REF!</v>
      </c>
      <c r="D62" s="96">
        <v>50</v>
      </c>
      <c r="E62" s="91"/>
      <c r="F62"/>
      <c r="G62"/>
      <c r="H62"/>
      <c r="I62"/>
      <c r="J62" s="91"/>
      <c r="K62"/>
      <c r="L62"/>
      <c r="M62"/>
      <c r="N62"/>
      <c r="O62" s="91"/>
      <c r="P62"/>
      <c r="Q62"/>
      <c r="R62"/>
      <c r="S62"/>
    </row>
    <row r="63" spans="1:19" s="5" customFormat="1" ht="30" customHeight="1" x14ac:dyDescent="0.2">
      <c r="A63" s="49" t="e">
        <f>IF(Varmblandet!#REF!="","",Varmblandet!#REF!)</f>
        <v>#REF!</v>
      </c>
      <c r="B63" s="30" t="e">
        <f>IF(Varmblandet!#REF!="","",Varmblandet!#REF!)</f>
        <v>#REF!</v>
      </c>
      <c r="C63" s="25" t="e">
        <f>IF(Varmblandet!#REF!="","",Varmblandet!#REF!)</f>
        <v>#REF!</v>
      </c>
      <c r="D63" s="96"/>
      <c r="E63" s="91"/>
      <c r="F63"/>
      <c r="G63"/>
      <c r="H63"/>
      <c r="I63"/>
      <c r="J63" s="91"/>
      <c r="K63"/>
      <c r="L63"/>
      <c r="M63"/>
      <c r="N63"/>
      <c r="O63" s="91"/>
      <c r="P63"/>
      <c r="Q63"/>
      <c r="R63"/>
      <c r="S63"/>
    </row>
    <row r="64" spans="1:19" s="5" customFormat="1" ht="30" customHeight="1" x14ac:dyDescent="0.2">
      <c r="A64" s="21" t="str">
        <f>IF(Varmblandet!A75="","",Varmblandet!A75)</f>
        <v/>
      </c>
      <c r="B64" s="24" t="str">
        <f>IF(Varmblandet!B75="","",Varmblandet!B75)</f>
        <v xml:space="preserve">70 kg/m² SMA </v>
      </c>
      <c r="C64" s="25" t="str">
        <f>IF(Varmblandet!C75="","",Varmblandet!C75)</f>
        <v/>
      </c>
      <c r="D64" s="96"/>
      <c r="E64" s="91"/>
      <c r="F64"/>
      <c r="G64"/>
      <c r="H64"/>
      <c r="I64"/>
      <c r="J64" s="91"/>
      <c r="K64"/>
      <c r="L64"/>
      <c r="M64"/>
      <c r="N64"/>
      <c r="O64" s="91"/>
      <c r="P64"/>
      <c r="Q64"/>
      <c r="R64"/>
      <c r="S64"/>
    </row>
    <row r="65" spans="1:20" s="5" customFormat="1" ht="30" customHeight="1" x14ac:dyDescent="0.2">
      <c r="A65" s="49" t="str">
        <f>IF(Varmblandet!A76="","",Varmblandet!A76)</f>
        <v>21.50</v>
      </c>
      <c r="B65" s="26" t="str">
        <f>IF(Varmblandet!B76="","",Varmblandet!B76)</f>
        <v xml:space="preserve">Jobstørrelse 100 - 250 m² </v>
      </c>
      <c r="C65" s="25" t="str">
        <f>IF(Varmblandet!C76="","",Varmblandet!C76)</f>
        <v>m²</v>
      </c>
      <c r="D65" s="96">
        <v>200</v>
      </c>
      <c r="E65" s="91"/>
      <c r="F65"/>
      <c r="G65"/>
      <c r="H65"/>
      <c r="I65"/>
      <c r="J65" s="91"/>
      <c r="K65"/>
      <c r="L65"/>
      <c r="M65"/>
      <c r="N65"/>
      <c r="O65" s="91"/>
      <c r="P65"/>
      <c r="Q65"/>
      <c r="R65"/>
      <c r="S65"/>
    </row>
    <row r="66" spans="1:20" ht="30" customHeight="1" x14ac:dyDescent="0.2">
      <c r="A66" s="21" t="str">
        <f>IF(Varmblandet!A77="","",Varmblandet!A77)</f>
        <v>21.51</v>
      </c>
      <c r="B66" s="26" t="str">
        <f>IF(Varmblandet!B77="","",Varmblandet!B77)</f>
        <v xml:space="preserve">Jobstørrelse 250 - 500 m² </v>
      </c>
      <c r="C66" s="25" t="str">
        <f>IF(Varmblandet!C77="","",Varmblandet!C77)</f>
        <v>m²</v>
      </c>
      <c r="D66" s="96">
        <v>250</v>
      </c>
      <c r="E66" s="91"/>
      <c r="J66" s="91"/>
      <c r="O66" s="91"/>
    </row>
    <row r="67" spans="1:20" ht="30" customHeight="1" x14ac:dyDescent="0.2">
      <c r="A67" s="21" t="str">
        <f>IF(Varmblandet!A78="","",Varmblandet!A78)</f>
        <v>21.52</v>
      </c>
      <c r="B67" s="48" t="str">
        <f>IF(Varmblandet!B78="","",Varmblandet!B78)</f>
        <v xml:space="preserve">Jobstørrelse 501 - 1500 m² </v>
      </c>
      <c r="C67" s="25" t="str">
        <f>IF(Varmblandet!C78="","",Varmblandet!C78)</f>
        <v>m²</v>
      </c>
      <c r="D67" s="96">
        <v>600</v>
      </c>
      <c r="E67" s="91"/>
      <c r="J67" s="91"/>
      <c r="O67" s="91"/>
      <c r="T67"/>
    </row>
    <row r="68" spans="1:20" ht="30" customHeight="1" x14ac:dyDescent="0.2">
      <c r="A68" s="21" t="str">
        <f>IF(Varmblandet!A79="","",Varmblandet!A79)</f>
        <v>21.53</v>
      </c>
      <c r="B68" s="48" t="str">
        <f>IF(Varmblandet!B79="","",Varmblandet!B79)</f>
        <v xml:space="preserve">Jobstørrelse 1501 - 3000 m² </v>
      </c>
      <c r="C68" s="25" t="str">
        <f>IF(Varmblandet!C79="","",Varmblandet!C79)</f>
        <v>m²</v>
      </c>
      <c r="D68" s="96">
        <v>0</v>
      </c>
      <c r="E68" s="91"/>
      <c r="J68" s="91"/>
      <c r="O68" s="91"/>
      <c r="T68"/>
    </row>
    <row r="69" spans="1:20" ht="30" customHeight="1" x14ac:dyDescent="0.2">
      <c r="A69" s="21" t="str">
        <f>IF(Varmblandet!A80="","",Varmblandet!A80)</f>
        <v>21.54</v>
      </c>
      <c r="B69" s="48" t="str">
        <f>IF(Varmblandet!B80="","",Varmblandet!B80)</f>
        <v xml:space="preserve">Jobstørrelse 3001 - 5000 m² </v>
      </c>
      <c r="C69" s="25" t="str">
        <f>IF(Varmblandet!C80="","",Varmblandet!C80)</f>
        <v>m²</v>
      </c>
      <c r="D69" s="96">
        <v>0</v>
      </c>
      <c r="T69"/>
    </row>
    <row r="70" spans="1:20" ht="30" customHeight="1" x14ac:dyDescent="0.2">
      <c r="A70" s="21" t="str">
        <f>IF(Varmblandet!A81="","",Varmblandet!A81)</f>
        <v>21.55</v>
      </c>
      <c r="B70" s="26" t="str">
        <f>IF(Varmblandet!B81="","",Varmblandet!B81)</f>
        <v>Jobstørrelse &gt; 5000 m²</v>
      </c>
      <c r="C70" s="25" t="str">
        <f>IF(Varmblandet!C81="","",Varmblandet!C81)</f>
        <v>m²</v>
      </c>
      <c r="D70" s="96">
        <v>0</v>
      </c>
      <c r="T70"/>
    </row>
    <row r="71" spans="1:20" ht="30" customHeight="1" x14ac:dyDescent="0.2">
      <c r="A71" s="21" t="str">
        <f>IF(Varmblandet!A82="","",Varmblandet!A82)</f>
        <v>21.56</v>
      </c>
      <c r="B71" s="30" t="str">
        <f>IF(Varmblandet!B82="","",Varmblandet!B82)</f>
        <v>Reguleringspris for mer- eller mindreforbrug af SMA 70 kg/m²</v>
      </c>
      <c r="C71" s="25" t="str">
        <f>IF(Varmblandet!C82="","",Varmblandet!C82)</f>
        <v>t</v>
      </c>
      <c r="D71" s="96">
        <v>5</v>
      </c>
      <c r="T71"/>
    </row>
    <row r="72" spans="1:20" ht="30" customHeight="1" x14ac:dyDescent="0.2">
      <c r="A72" s="21" t="str">
        <f>IF(Varmblandet!A83="","",Varmblandet!A83)</f>
        <v/>
      </c>
      <c r="B72" s="48" t="str">
        <f>IF(Varmblandet!B83="","",Varmblandet!B83)</f>
        <v/>
      </c>
      <c r="C72" s="25" t="str">
        <f>IF(Varmblandet!C83="","",Varmblandet!C83)</f>
        <v/>
      </c>
      <c r="D72" s="96"/>
      <c r="T72"/>
    </row>
    <row r="73" spans="1:20" ht="30" customHeight="1" x14ac:dyDescent="0.2">
      <c r="A73" s="50" t="str">
        <f>IF(Varmblandet!A84="","",Varmblandet!A84)</f>
        <v/>
      </c>
      <c r="B73" s="63" t="str">
        <f>IF(Varmblandet!B84="","",Varmblandet!B84)</f>
        <v>Kombi (Kombineret bære-/slidlag 90 kg)</v>
      </c>
      <c r="C73" s="51" t="str">
        <f>IF(Varmblandet!C84="","",Varmblandet!C84)</f>
        <v/>
      </c>
      <c r="D73" s="96"/>
      <c r="T73"/>
    </row>
    <row r="74" spans="1:20" ht="30" customHeight="1" x14ac:dyDescent="0.2">
      <c r="A74" s="21" t="str">
        <f>IF(Varmblandet!A85="","",Varmblandet!A85)</f>
        <v/>
      </c>
      <c r="B74" s="24" t="str">
        <f>IF(Varmblandet!B85="","",Varmblandet!B85)</f>
        <v xml:space="preserve">90 kg/m² </v>
      </c>
      <c r="C74" s="25" t="str">
        <f>IF(Varmblandet!C85="","",Varmblandet!C85)</f>
        <v/>
      </c>
      <c r="D74" s="96"/>
      <c r="T74"/>
    </row>
    <row r="75" spans="1:20" ht="30" customHeight="1" x14ac:dyDescent="0.2">
      <c r="A75" s="21" t="str">
        <f>IF(Varmblandet!A86="","",Varmblandet!A86)</f>
        <v>21.57</v>
      </c>
      <c r="B75" s="26" t="str">
        <f>IF(Varmblandet!B86="","",Varmblandet!B86)</f>
        <v xml:space="preserve">Jobstørrelse 100 - 250 m² </v>
      </c>
      <c r="C75" s="25" t="str">
        <f>IF(Varmblandet!C86="","",Varmblandet!C86)</f>
        <v>m²</v>
      </c>
      <c r="D75" s="96">
        <v>200</v>
      </c>
      <c r="T75"/>
    </row>
    <row r="76" spans="1:20" ht="30" customHeight="1" x14ac:dyDescent="0.2">
      <c r="A76" s="21" t="str">
        <f>IF(Varmblandet!A87="","",Varmblandet!A87)</f>
        <v>21.58</v>
      </c>
      <c r="B76" s="26" t="str">
        <f>IF(Varmblandet!B87="","",Varmblandet!B87)</f>
        <v xml:space="preserve">Jobstørrelse 250 - 500 m² </v>
      </c>
      <c r="C76" s="25" t="str">
        <f>IF(Varmblandet!C87="","",Varmblandet!C87)</f>
        <v>m²</v>
      </c>
      <c r="D76" s="96">
        <v>400</v>
      </c>
      <c r="T76"/>
    </row>
    <row r="77" spans="1:20" ht="30" customHeight="1" x14ac:dyDescent="0.2">
      <c r="A77" s="21" t="str">
        <f>IF(Varmblandet!A88="","",Varmblandet!A88)</f>
        <v>21.59</v>
      </c>
      <c r="B77" s="48" t="str">
        <f>IF(Varmblandet!B88="","",Varmblandet!B88)</f>
        <v xml:space="preserve">Jobstørrelse 501 - 1500 m² </v>
      </c>
      <c r="C77" s="25" t="str">
        <f>IF(Varmblandet!C88="","",Varmblandet!C88)</f>
        <v>m²</v>
      </c>
      <c r="D77" s="96">
        <v>600</v>
      </c>
      <c r="T77"/>
    </row>
    <row r="78" spans="1:20" ht="30" customHeight="1" x14ac:dyDescent="0.2">
      <c r="A78" s="21" t="str">
        <f>IF(Varmblandet!A89="","",Varmblandet!A89)</f>
        <v>21.60</v>
      </c>
      <c r="B78" s="48" t="str">
        <f>IF(Varmblandet!B89="","",Varmblandet!B89)</f>
        <v xml:space="preserve">Jobstørrelse 1501 - 3000 m² </v>
      </c>
      <c r="C78" s="25" t="str">
        <f>IF(Varmblandet!C89="","",Varmblandet!C89)</f>
        <v>m²</v>
      </c>
      <c r="D78" s="96">
        <v>0</v>
      </c>
      <c r="T78"/>
    </row>
    <row r="79" spans="1:20" ht="30" customHeight="1" x14ac:dyDescent="0.2">
      <c r="A79" s="21" t="str">
        <f>IF(Varmblandet!A90="","",Varmblandet!A90)</f>
        <v>21.61</v>
      </c>
      <c r="B79" s="48" t="str">
        <f>IF(Varmblandet!B90="","",Varmblandet!B90)</f>
        <v xml:space="preserve">Jobstørrelse 3001 - 5000 m² </v>
      </c>
      <c r="C79" s="25" t="str">
        <f>IF(Varmblandet!C90="","",Varmblandet!C90)</f>
        <v>m²</v>
      </c>
      <c r="D79" s="96">
        <v>0</v>
      </c>
      <c r="T79"/>
    </row>
    <row r="80" spans="1:20" ht="30" customHeight="1" x14ac:dyDescent="0.2">
      <c r="A80" s="21" t="e">
        <f>IF(Varmblandet!#REF!="","",Varmblandet!#REF!)</f>
        <v>#REF!</v>
      </c>
      <c r="B80" s="26" t="e">
        <f>IF(Varmblandet!#REF!="","",Varmblandet!#REF!)</f>
        <v>#REF!</v>
      </c>
      <c r="C80" s="25" t="e">
        <f>IF(Varmblandet!#REF!="","",Varmblandet!#REF!)</f>
        <v>#REF!</v>
      </c>
      <c r="D80" s="96">
        <v>0</v>
      </c>
      <c r="T80"/>
    </row>
    <row r="81" spans="1:20" ht="30" customHeight="1" x14ac:dyDescent="0.2">
      <c r="A81" s="21" t="str">
        <f>IF(Varmblandet!A91="","",Varmblandet!A91)</f>
        <v>21.62</v>
      </c>
      <c r="B81" s="30" t="str">
        <f>IF(Varmblandet!B91="","",Varmblandet!B91)</f>
        <v xml:space="preserve">Reguleringspris for mer- eller mindreforbrug af Kombi 90 kg/m² </v>
      </c>
      <c r="C81" s="25" t="str">
        <f>IF(Varmblandet!C91="","",Varmblandet!C91)</f>
        <v>t</v>
      </c>
      <c r="D81" s="96">
        <v>6</v>
      </c>
      <c r="T81"/>
    </row>
    <row r="82" spans="1:20" ht="30" customHeight="1" x14ac:dyDescent="0.2">
      <c r="A82" s="21" t="str">
        <f>IF(Varmblandet!A92="","",Varmblandet!A92)</f>
        <v/>
      </c>
      <c r="B82" s="30" t="str">
        <f>IF(Varmblandet!B92="","",Varmblandet!B92)</f>
        <v/>
      </c>
      <c r="C82" s="25" t="str">
        <f>IF(Varmblandet!C92="","",Varmblandet!C92)</f>
        <v/>
      </c>
      <c r="D82" s="96"/>
      <c r="T82"/>
    </row>
    <row r="83" spans="1:20" ht="30" customHeight="1" x14ac:dyDescent="0.2">
      <c r="A83" s="52" t="e">
        <f>IF(Varmblandet!#REF!="","",Varmblandet!#REF!)</f>
        <v>#REF!</v>
      </c>
      <c r="B83" s="24" t="e">
        <f>IF(Varmblandet!#REF!="","",Varmblandet!#REF!)</f>
        <v>#REF!</v>
      </c>
      <c r="C83" s="25" t="e">
        <f>IF(Varmblandet!#REF!="","",Varmblandet!#REF!)</f>
        <v>#REF!</v>
      </c>
      <c r="D83" s="96"/>
      <c r="T83"/>
    </row>
    <row r="84" spans="1:20" ht="30" customHeight="1" x14ac:dyDescent="0.2">
      <c r="A84" s="21" t="e">
        <f>IF(Varmblandet!#REF!="","",Varmblandet!#REF!)</f>
        <v>#REF!</v>
      </c>
      <c r="B84" s="26" t="e">
        <f>IF(Varmblandet!#REF!="","",Varmblandet!#REF!)</f>
        <v>#REF!</v>
      </c>
      <c r="C84" s="25" t="e">
        <f>IF(Varmblandet!#REF!="","",Varmblandet!#REF!)</f>
        <v>#REF!</v>
      </c>
      <c r="D84" s="96">
        <v>0</v>
      </c>
      <c r="T84"/>
    </row>
    <row r="85" spans="1:20" ht="30" customHeight="1" x14ac:dyDescent="0.2">
      <c r="A85" s="52" t="e">
        <f>IF(Varmblandet!#REF!="","",Varmblandet!#REF!)</f>
        <v>#REF!</v>
      </c>
      <c r="B85" s="26" t="e">
        <f>IF(Varmblandet!#REF!="","",Varmblandet!#REF!)</f>
        <v>#REF!</v>
      </c>
      <c r="C85" s="25" t="e">
        <f>IF(Varmblandet!#REF!="","",Varmblandet!#REF!)</f>
        <v>#REF!</v>
      </c>
      <c r="D85" s="96">
        <v>0</v>
      </c>
      <c r="T85"/>
    </row>
    <row r="86" spans="1:20" ht="30" customHeight="1" x14ac:dyDescent="0.2">
      <c r="A86" s="21" t="e">
        <f>IF(Varmblandet!#REF!="","",Varmblandet!#REF!)</f>
        <v>#REF!</v>
      </c>
      <c r="B86" s="48" t="e">
        <f>IF(Varmblandet!#REF!="","",Varmblandet!#REF!)</f>
        <v>#REF!</v>
      </c>
      <c r="C86" s="25" t="e">
        <f>IF(Varmblandet!#REF!="","",Varmblandet!#REF!)</f>
        <v>#REF!</v>
      </c>
      <c r="D86" s="96">
        <v>0</v>
      </c>
      <c r="T86"/>
    </row>
    <row r="87" spans="1:20" ht="30" customHeight="1" x14ac:dyDescent="0.2">
      <c r="A87" s="21" t="e">
        <f>IF(Varmblandet!#REF!="","",Varmblandet!#REF!)</f>
        <v>#REF!</v>
      </c>
      <c r="B87" s="48" t="e">
        <f>IF(Varmblandet!#REF!="","",Varmblandet!#REF!)</f>
        <v>#REF!</v>
      </c>
      <c r="C87" s="25" t="e">
        <f>IF(Varmblandet!#REF!="","",Varmblandet!#REF!)</f>
        <v>#REF!</v>
      </c>
      <c r="D87" s="96">
        <v>0</v>
      </c>
      <c r="T87"/>
    </row>
    <row r="88" spans="1:20" ht="30" customHeight="1" x14ac:dyDescent="0.2">
      <c r="A88" s="21" t="e">
        <f>IF(Varmblandet!#REF!="","",Varmblandet!#REF!)</f>
        <v>#REF!</v>
      </c>
      <c r="B88" s="48" t="e">
        <f>IF(Varmblandet!#REF!="","",Varmblandet!#REF!)</f>
        <v>#REF!</v>
      </c>
      <c r="C88" s="25" t="e">
        <f>IF(Varmblandet!#REF!="","",Varmblandet!#REF!)</f>
        <v>#REF!</v>
      </c>
      <c r="D88" s="96">
        <v>0</v>
      </c>
      <c r="T88"/>
    </row>
    <row r="89" spans="1:20" ht="30" customHeight="1" x14ac:dyDescent="0.2">
      <c r="A89" s="21" t="e">
        <f>IF(Varmblandet!#REF!="","",Varmblandet!#REF!)</f>
        <v>#REF!</v>
      </c>
      <c r="B89" s="26" t="e">
        <f>IF(Varmblandet!#REF!="","",Varmblandet!#REF!)</f>
        <v>#REF!</v>
      </c>
      <c r="C89" s="25" t="e">
        <f>IF(Varmblandet!#REF!="","",Varmblandet!#REF!)</f>
        <v>#REF!</v>
      </c>
      <c r="D89" s="96">
        <v>0</v>
      </c>
      <c r="T89"/>
    </row>
    <row r="90" spans="1:20" ht="30" customHeight="1" x14ac:dyDescent="0.2">
      <c r="A90" s="21" t="e">
        <f>IF(Varmblandet!#REF!="","",Varmblandet!#REF!)</f>
        <v>#REF!</v>
      </c>
      <c r="B90" s="30" t="e">
        <f>IF(Varmblandet!#REF!="","",Varmblandet!#REF!)</f>
        <v>#REF!</v>
      </c>
      <c r="C90" s="25" t="e">
        <f>IF(Varmblandet!#REF!="","",Varmblandet!#REF!)</f>
        <v>#REF!</v>
      </c>
      <c r="D90" s="96">
        <v>0</v>
      </c>
      <c r="T90"/>
    </row>
    <row r="91" spans="1:20" ht="30" customHeight="1" x14ac:dyDescent="0.2">
      <c r="A91" s="21" t="e">
        <f>IF(Varmblandet!#REF!="","",Varmblandet!#REF!)</f>
        <v>#REF!</v>
      </c>
      <c r="B91" s="48" t="e">
        <f>IF(Varmblandet!#REF!="","",Varmblandet!#REF!)</f>
        <v>#REF!</v>
      </c>
      <c r="C91" s="25" t="e">
        <f>IF(Varmblandet!#REF!="","",Varmblandet!#REF!)</f>
        <v>#REF!</v>
      </c>
      <c r="D91" s="96"/>
      <c r="T91"/>
    </row>
    <row r="92" spans="1:20" ht="30" customHeight="1" x14ac:dyDescent="0.2">
      <c r="A92" s="50" t="e">
        <f>IF(Varmblandet!#REF!="","",Varmblandet!#REF!)</f>
        <v>#REF!</v>
      </c>
      <c r="B92" s="63" t="e">
        <f>IF(Varmblandet!#REF!="","",Varmblandet!#REF!)</f>
        <v>#REF!</v>
      </c>
      <c r="C92" s="51" t="e">
        <f>IF(Varmblandet!#REF!="","",Varmblandet!#REF!)</f>
        <v>#REF!</v>
      </c>
      <c r="D92" s="96"/>
      <c r="T92"/>
    </row>
    <row r="93" spans="1:20" ht="30" customHeight="1" x14ac:dyDescent="0.2">
      <c r="A93" s="21" t="e">
        <f>IF(Varmblandet!#REF!="","",Varmblandet!#REF!)</f>
        <v>#REF!</v>
      </c>
      <c r="B93" s="24" t="e">
        <f>IF(Varmblandet!#REF!="","",Varmblandet!#REF!)</f>
        <v>#REF!</v>
      </c>
      <c r="C93" s="25" t="e">
        <f>IF(Varmblandet!#REF!="","",Varmblandet!#REF!)</f>
        <v>#REF!</v>
      </c>
      <c r="D93" s="96"/>
      <c r="T93"/>
    </row>
    <row r="94" spans="1:20" ht="30" customHeight="1" x14ac:dyDescent="0.2">
      <c r="A94" s="21" t="e">
        <f>IF(Varmblandet!#REF!="","",Varmblandet!#REF!)</f>
        <v>#REF!</v>
      </c>
      <c r="B94" s="26" t="e">
        <f>IF(Varmblandet!#REF!="","",Varmblandet!#REF!)</f>
        <v>#REF!</v>
      </c>
      <c r="C94" s="25" t="e">
        <f>IF(Varmblandet!#REF!="","",Varmblandet!#REF!)</f>
        <v>#REF!</v>
      </c>
      <c r="D94" s="96">
        <v>0</v>
      </c>
      <c r="T94"/>
    </row>
    <row r="95" spans="1:20" ht="30" customHeight="1" x14ac:dyDescent="0.2">
      <c r="A95" s="21" t="e">
        <f>IF(Varmblandet!#REF!="","",Varmblandet!#REF!)</f>
        <v>#REF!</v>
      </c>
      <c r="B95" s="26" t="e">
        <f>IF(Varmblandet!#REF!="","",Varmblandet!#REF!)</f>
        <v>#REF!</v>
      </c>
      <c r="C95" s="25" t="e">
        <f>IF(Varmblandet!#REF!="","",Varmblandet!#REF!)</f>
        <v>#REF!</v>
      </c>
      <c r="D95" s="96">
        <v>0</v>
      </c>
      <c r="T95"/>
    </row>
    <row r="96" spans="1:20" ht="30" customHeight="1" x14ac:dyDescent="0.2">
      <c r="A96" s="21" t="e">
        <f>IF(Varmblandet!#REF!="","",Varmblandet!#REF!)</f>
        <v>#REF!</v>
      </c>
      <c r="B96" s="48" t="e">
        <f>IF(Varmblandet!#REF!="","",Varmblandet!#REF!)</f>
        <v>#REF!</v>
      </c>
      <c r="C96" s="25" t="e">
        <f>IF(Varmblandet!#REF!="","",Varmblandet!#REF!)</f>
        <v>#REF!</v>
      </c>
      <c r="D96" s="96">
        <v>0</v>
      </c>
      <c r="T96"/>
    </row>
    <row r="97" spans="1:20" ht="30" customHeight="1" x14ac:dyDescent="0.2">
      <c r="A97" s="21" t="e">
        <f>IF(Varmblandet!#REF!="","",Varmblandet!#REF!)</f>
        <v>#REF!</v>
      </c>
      <c r="B97" s="48" t="e">
        <f>IF(Varmblandet!#REF!="","",Varmblandet!#REF!)</f>
        <v>#REF!</v>
      </c>
      <c r="C97" s="25" t="e">
        <f>IF(Varmblandet!#REF!="","",Varmblandet!#REF!)</f>
        <v>#REF!</v>
      </c>
      <c r="D97" s="96">
        <v>0</v>
      </c>
      <c r="T97"/>
    </row>
    <row r="98" spans="1:20" ht="30" customHeight="1" x14ac:dyDescent="0.2">
      <c r="A98" s="21" t="e">
        <f>IF(Varmblandet!#REF!="","",Varmblandet!#REF!)</f>
        <v>#REF!</v>
      </c>
      <c r="B98" s="48" t="e">
        <f>IF(Varmblandet!#REF!="","",Varmblandet!#REF!)</f>
        <v>#REF!</v>
      </c>
      <c r="C98" s="25" t="e">
        <f>IF(Varmblandet!#REF!="","",Varmblandet!#REF!)</f>
        <v>#REF!</v>
      </c>
      <c r="D98" s="96">
        <v>0</v>
      </c>
      <c r="T98"/>
    </row>
    <row r="99" spans="1:20" ht="30" customHeight="1" x14ac:dyDescent="0.2">
      <c r="A99" s="21" t="e">
        <f>IF(Varmblandet!#REF!="","",Varmblandet!#REF!)</f>
        <v>#REF!</v>
      </c>
      <c r="B99" s="30" t="e">
        <f>IF(Varmblandet!#REF!="","",Varmblandet!#REF!)</f>
        <v>#REF!</v>
      </c>
      <c r="C99" s="25" t="e">
        <f>IF(Varmblandet!#REF!="","",Varmblandet!#REF!)</f>
        <v>#REF!</v>
      </c>
      <c r="D99" s="96">
        <v>0</v>
      </c>
      <c r="T99"/>
    </row>
    <row r="100" spans="1:20" ht="30" customHeight="1" x14ac:dyDescent="0.2">
      <c r="A100" s="21" t="e">
        <f>IF(Varmblandet!#REF!="","",Varmblandet!#REF!)</f>
        <v>#REF!</v>
      </c>
      <c r="B100" s="48" t="e">
        <f>IF(Varmblandet!#REF!="","",Varmblandet!#REF!)</f>
        <v>#REF!</v>
      </c>
      <c r="C100" s="25" t="e">
        <f>IF(Varmblandet!#REF!="","",Varmblandet!#REF!)</f>
        <v>#REF!</v>
      </c>
      <c r="D100" s="96"/>
      <c r="T100"/>
    </row>
    <row r="101" spans="1:20" ht="30" customHeight="1" x14ac:dyDescent="0.2">
      <c r="A101" s="21" t="e">
        <f>IF(Varmblandet!#REF!="","",Varmblandet!#REF!)</f>
        <v>#REF!</v>
      </c>
      <c r="B101" s="56" t="e">
        <f>IF(Varmblandet!#REF!="","",Varmblandet!#REF!)</f>
        <v>#REF!</v>
      </c>
      <c r="C101" s="25" t="e">
        <f>IF(Varmblandet!#REF!="","",Varmblandet!#REF!)</f>
        <v>#REF!</v>
      </c>
      <c r="D101" s="96"/>
      <c r="T101"/>
    </row>
    <row r="102" spans="1:20" ht="30" customHeight="1" x14ac:dyDescent="0.2">
      <c r="A102" s="21" t="e">
        <f>IF(Varmblandet!#REF!="","",Varmblandet!#REF!)</f>
        <v>#REF!</v>
      </c>
      <c r="B102" s="26" t="e">
        <f>IF(Varmblandet!#REF!="","",Varmblandet!#REF!)</f>
        <v>#REF!</v>
      </c>
      <c r="C102" s="25" t="e">
        <f>IF(Varmblandet!#REF!="","",Varmblandet!#REF!)</f>
        <v>#REF!</v>
      </c>
      <c r="D102" s="96">
        <v>0</v>
      </c>
      <c r="T102"/>
    </row>
    <row r="103" spans="1:20" ht="30" customHeight="1" x14ac:dyDescent="0.2">
      <c r="A103" s="21" t="e">
        <f>IF(Varmblandet!#REF!="","",Varmblandet!#REF!)</f>
        <v>#REF!</v>
      </c>
      <c r="B103" s="26" t="e">
        <f>IF(Varmblandet!#REF!="","",Varmblandet!#REF!)</f>
        <v>#REF!</v>
      </c>
      <c r="C103" s="25" t="e">
        <f>IF(Varmblandet!#REF!="","",Varmblandet!#REF!)</f>
        <v>#REF!</v>
      </c>
      <c r="D103" s="96">
        <v>0</v>
      </c>
      <c r="T103"/>
    </row>
    <row r="104" spans="1:20" ht="30" customHeight="1" x14ac:dyDescent="0.2">
      <c r="A104" s="21" t="e">
        <f>IF(Varmblandet!#REF!="","",Varmblandet!#REF!)</f>
        <v>#REF!</v>
      </c>
      <c r="B104" s="48" t="e">
        <f>IF(Varmblandet!#REF!="","",Varmblandet!#REF!)</f>
        <v>#REF!</v>
      </c>
      <c r="C104" s="25" t="e">
        <f>IF(Varmblandet!#REF!="","",Varmblandet!#REF!)</f>
        <v>#REF!</v>
      </c>
      <c r="D104" s="96">
        <v>2000</v>
      </c>
      <c r="T104"/>
    </row>
    <row r="105" spans="1:20" ht="30" customHeight="1" x14ac:dyDescent="0.2">
      <c r="A105" s="21" t="e">
        <f>IF(Varmblandet!#REF!="","",Varmblandet!#REF!)</f>
        <v>#REF!</v>
      </c>
      <c r="B105" s="48" t="e">
        <f>IF(Varmblandet!#REF!="","",Varmblandet!#REF!)</f>
        <v>#REF!</v>
      </c>
      <c r="C105" s="25" t="e">
        <f>IF(Varmblandet!#REF!="","",Varmblandet!#REF!)</f>
        <v>#REF!</v>
      </c>
      <c r="D105" s="96">
        <v>7000</v>
      </c>
      <c r="T105"/>
    </row>
    <row r="106" spans="1:20" ht="30" customHeight="1" x14ac:dyDescent="0.2">
      <c r="A106" s="21" t="e">
        <f>IF(Varmblandet!#REF!="","",Varmblandet!#REF!)</f>
        <v>#REF!</v>
      </c>
      <c r="B106" s="48" t="e">
        <f>IF(Varmblandet!#REF!="","",Varmblandet!#REF!)</f>
        <v>#REF!</v>
      </c>
      <c r="C106" s="25" t="e">
        <f>IF(Varmblandet!#REF!="","",Varmblandet!#REF!)</f>
        <v>#REF!</v>
      </c>
      <c r="D106" s="96">
        <v>5000</v>
      </c>
      <c r="T106"/>
    </row>
    <row r="107" spans="1:20" ht="30" customHeight="1" x14ac:dyDescent="0.2">
      <c r="A107" s="21" t="e">
        <f>IF(Varmblandet!#REF!="","",Varmblandet!#REF!)</f>
        <v>#REF!</v>
      </c>
      <c r="B107" s="30" t="e">
        <f>IF(Varmblandet!#REF!="","",Varmblandet!#REF!)</f>
        <v>#REF!</v>
      </c>
      <c r="C107" s="25" t="e">
        <f>IF(Varmblandet!#REF!="","",Varmblandet!#REF!)</f>
        <v>#REF!</v>
      </c>
      <c r="D107" s="96"/>
      <c r="E107" s="91"/>
      <c r="J107" s="91"/>
      <c r="O107" s="91"/>
      <c r="T107"/>
    </row>
    <row r="108" spans="1:20" ht="30" customHeight="1" x14ac:dyDescent="0.2">
      <c r="A108" s="21" t="e">
        <f>IF(Varmblandet!#REF!="","",Varmblandet!#REF!)</f>
        <v>#REF!</v>
      </c>
      <c r="B108" s="56" t="e">
        <f>IF(Varmblandet!#REF!="","",Varmblandet!#REF!)</f>
        <v>#REF!</v>
      </c>
      <c r="C108" s="25" t="e">
        <f>IF(Varmblandet!#REF!="","",Varmblandet!#REF!)</f>
        <v>#REF!</v>
      </c>
      <c r="D108" s="96"/>
      <c r="E108" s="91"/>
      <c r="J108" s="91"/>
      <c r="O108" s="91"/>
      <c r="T108"/>
    </row>
    <row r="109" spans="1:20" ht="30" customHeight="1" x14ac:dyDescent="0.2">
      <c r="A109" s="21" t="e">
        <f>IF(Varmblandet!#REF!="","",Varmblandet!#REF!)</f>
        <v>#REF!</v>
      </c>
      <c r="B109" s="26" t="e">
        <f>IF(Varmblandet!#REF!="","",Varmblandet!#REF!)</f>
        <v>#REF!</v>
      </c>
      <c r="C109" s="25" t="e">
        <f>IF(Varmblandet!#REF!="","",Varmblandet!#REF!)</f>
        <v>#REF!</v>
      </c>
      <c r="D109" s="96">
        <v>0</v>
      </c>
      <c r="E109" s="91"/>
      <c r="J109" s="91"/>
      <c r="O109" s="91"/>
      <c r="T109"/>
    </row>
    <row r="110" spans="1:20" ht="30" customHeight="1" x14ac:dyDescent="0.2">
      <c r="A110" s="21" t="e">
        <f>IF(Varmblandet!#REF!="","",Varmblandet!#REF!)</f>
        <v>#REF!</v>
      </c>
      <c r="B110" s="26" t="e">
        <f>IF(Varmblandet!#REF!="","",Varmblandet!#REF!)</f>
        <v>#REF!</v>
      </c>
      <c r="C110" s="25" t="e">
        <f>IF(Varmblandet!#REF!="","",Varmblandet!#REF!)</f>
        <v>#REF!</v>
      </c>
      <c r="D110" s="96">
        <v>0</v>
      </c>
      <c r="E110" s="91"/>
      <c r="J110" s="91"/>
      <c r="O110" s="91"/>
      <c r="T110"/>
    </row>
    <row r="111" spans="1:20" ht="30" customHeight="1" x14ac:dyDescent="0.2">
      <c r="A111" s="21" t="e">
        <f>IF(Varmblandet!#REF!="","",Varmblandet!#REF!)</f>
        <v>#REF!</v>
      </c>
      <c r="B111" s="48" t="e">
        <f>IF(Varmblandet!#REF!="","",Varmblandet!#REF!)</f>
        <v>#REF!</v>
      </c>
      <c r="C111" s="25" t="e">
        <f>IF(Varmblandet!#REF!="","",Varmblandet!#REF!)</f>
        <v>#REF!</v>
      </c>
      <c r="D111" s="96">
        <v>0</v>
      </c>
      <c r="E111" s="91"/>
      <c r="J111" s="91"/>
      <c r="O111" s="91"/>
      <c r="T111"/>
    </row>
    <row r="112" spans="1:20" ht="30" customHeight="1" x14ac:dyDescent="0.2">
      <c r="A112" s="21" t="e">
        <f>IF(Varmblandet!#REF!="","",Varmblandet!#REF!)</f>
        <v>#REF!</v>
      </c>
      <c r="B112" s="48" t="e">
        <f>IF(Varmblandet!#REF!="","",Varmblandet!#REF!)</f>
        <v>#REF!</v>
      </c>
      <c r="C112" s="25" t="e">
        <f>IF(Varmblandet!#REF!="","",Varmblandet!#REF!)</f>
        <v>#REF!</v>
      </c>
      <c r="D112" s="96">
        <v>0</v>
      </c>
      <c r="E112" s="91"/>
      <c r="J112" s="91"/>
      <c r="O112" s="91"/>
      <c r="T112"/>
    </row>
    <row r="113" spans="1:20" ht="30" customHeight="1" x14ac:dyDescent="0.2">
      <c r="A113" s="21" t="e">
        <f>IF(Varmblandet!#REF!="","",Varmblandet!#REF!)</f>
        <v>#REF!</v>
      </c>
      <c r="B113" s="48" t="e">
        <f>IF(Varmblandet!#REF!="","",Varmblandet!#REF!)</f>
        <v>#REF!</v>
      </c>
      <c r="C113" s="25" t="e">
        <f>IF(Varmblandet!#REF!="","",Varmblandet!#REF!)</f>
        <v>#REF!</v>
      </c>
      <c r="D113" s="96">
        <v>0</v>
      </c>
      <c r="E113" s="91"/>
      <c r="J113" s="91"/>
      <c r="O113" s="91"/>
      <c r="T113"/>
    </row>
    <row r="114" spans="1:20" ht="30" customHeight="1" x14ac:dyDescent="0.2">
      <c r="A114" s="21" t="e">
        <f>IF(Varmblandet!#REF!="","",Varmblandet!#REF!)</f>
        <v>#REF!</v>
      </c>
      <c r="B114" s="26" t="e">
        <f>IF(Varmblandet!#REF!="","",Varmblandet!#REF!)</f>
        <v>#REF!</v>
      </c>
      <c r="C114" s="25" t="e">
        <f>IF(Varmblandet!#REF!="","",Varmblandet!#REF!)</f>
        <v>#REF!</v>
      </c>
      <c r="D114" s="96">
        <v>0</v>
      </c>
      <c r="E114" s="91"/>
      <c r="J114" s="91"/>
      <c r="O114" s="91"/>
      <c r="T114"/>
    </row>
    <row r="115" spans="1:20" ht="30" customHeight="1" x14ac:dyDescent="0.2">
      <c r="A115" s="21" t="e">
        <f>IF(Varmblandet!#REF!="","",Varmblandet!#REF!)</f>
        <v>#REF!</v>
      </c>
      <c r="B115" s="48" t="e">
        <f>IF(Varmblandet!#REF!="","",Varmblandet!#REF!)</f>
        <v>#REF!</v>
      </c>
      <c r="C115" s="25" t="e">
        <f>IF(Varmblandet!#REF!="","",Varmblandet!#REF!)</f>
        <v>#REF!</v>
      </c>
      <c r="D115" s="96"/>
      <c r="E115" s="91"/>
      <c r="J115" s="91"/>
      <c r="O115" s="91"/>
      <c r="T115"/>
    </row>
    <row r="116" spans="1:20" ht="30" customHeight="1" x14ac:dyDescent="0.2">
      <c r="A116" s="50" t="e">
        <f>IF(Varmblandet!#REF!="","",Varmblandet!#REF!)</f>
        <v>#REF!</v>
      </c>
      <c r="B116" s="63" t="e">
        <f>IF(Varmblandet!#REF!="","",Varmblandet!#REF!)</f>
        <v>#REF!</v>
      </c>
      <c r="C116" s="51" t="e">
        <f>IF(Varmblandet!#REF!="","",Varmblandet!#REF!)</f>
        <v>#REF!</v>
      </c>
      <c r="D116" s="96"/>
      <c r="E116" s="91"/>
      <c r="J116" s="91"/>
      <c r="O116" s="91"/>
      <c r="T116"/>
    </row>
    <row r="117" spans="1:20" ht="30" customHeight="1" x14ac:dyDescent="0.2">
      <c r="A117" s="21" t="e">
        <f>IF(Varmblandet!#REF!="","",Varmblandet!#REF!)</f>
        <v>#REF!</v>
      </c>
      <c r="B117" s="26" t="e">
        <f>IF(Varmblandet!#REF!="","",Varmblandet!#REF!)</f>
        <v>#REF!</v>
      </c>
      <c r="C117" s="25" t="e">
        <f>IF(Varmblandet!#REF!="","",Varmblandet!#REF!)</f>
        <v>#REF!</v>
      </c>
      <c r="D117" s="96">
        <v>100</v>
      </c>
      <c r="E117" s="91"/>
      <c r="J117" s="91"/>
      <c r="O117" s="91"/>
      <c r="T117"/>
    </row>
    <row r="118" spans="1:20" ht="30" customHeight="1" x14ac:dyDescent="0.2">
      <c r="A118" s="21" t="e">
        <f>IF(Varmblandet!#REF!="","",Varmblandet!#REF!)</f>
        <v>#REF!</v>
      </c>
      <c r="B118" s="30" t="e">
        <f>IF(Varmblandet!#REF!="","",Varmblandet!#REF!)</f>
        <v>#REF!</v>
      </c>
      <c r="C118" s="25" t="e">
        <f>IF(Varmblandet!#REF!="","",Varmblandet!#REF!)</f>
        <v>#REF!</v>
      </c>
      <c r="D118" s="96">
        <v>5</v>
      </c>
      <c r="E118" s="91"/>
      <c r="J118" s="91"/>
      <c r="O118" s="91"/>
      <c r="T118"/>
    </row>
    <row r="119" spans="1:20" ht="30" customHeight="1" x14ac:dyDescent="0.2">
      <c r="A119" s="21" t="e">
        <f>IF(Varmblandet!#REF!="","",Varmblandet!#REF!)</f>
        <v>#REF!</v>
      </c>
      <c r="B119" s="48" t="e">
        <f>IF(Varmblandet!#REF!="","",Varmblandet!#REF!)</f>
        <v>#REF!</v>
      </c>
      <c r="C119" s="25" t="e">
        <f>IF(Varmblandet!#REF!="","",Varmblandet!#REF!)</f>
        <v>#REF!</v>
      </c>
      <c r="D119" s="96">
        <v>100</v>
      </c>
      <c r="E119" s="91"/>
      <c r="J119" s="91"/>
      <c r="O119" s="91"/>
      <c r="T119"/>
    </row>
    <row r="120" spans="1:20" ht="30" customHeight="1" x14ac:dyDescent="0.2">
      <c r="A120" s="21" t="e">
        <f>IF(Varmblandet!#REF!="","",Varmblandet!#REF!)</f>
        <v>#REF!</v>
      </c>
      <c r="B120" s="30" t="e">
        <f>IF(Varmblandet!#REF!="","",Varmblandet!#REF!)</f>
        <v>#REF!</v>
      </c>
      <c r="C120" s="25" t="e">
        <f>IF(Varmblandet!#REF!="","",Varmblandet!#REF!)</f>
        <v>#REF!</v>
      </c>
      <c r="D120" s="96">
        <v>5</v>
      </c>
      <c r="E120" s="91"/>
      <c r="J120" s="91"/>
      <c r="O120" s="91"/>
    </row>
    <row r="121" spans="1:20" ht="30" customHeight="1" x14ac:dyDescent="0.2">
      <c r="A121"/>
      <c r="B121"/>
      <c r="C121"/>
      <c r="D121"/>
      <c r="E121" s="91"/>
      <c r="J121" s="91"/>
      <c r="O121" s="91"/>
    </row>
    <row r="122" spans="1:20" ht="30" customHeight="1" x14ac:dyDescent="0.2">
      <c r="A122"/>
      <c r="B122"/>
      <c r="C122"/>
      <c r="D122"/>
      <c r="E122" s="91"/>
      <c r="J122" s="91"/>
      <c r="O122" s="91"/>
    </row>
    <row r="123" spans="1:20" ht="30" customHeight="1" x14ac:dyDescent="0.2">
      <c r="A123"/>
      <c r="B123"/>
      <c r="C123"/>
      <c r="D123"/>
      <c r="E123" s="91"/>
      <c r="J123" s="91"/>
      <c r="O123" s="91"/>
    </row>
    <row r="124" spans="1:20" ht="30" customHeight="1" x14ac:dyDescent="0.2">
      <c r="A124"/>
      <c r="B124"/>
      <c r="C124"/>
      <c r="D124"/>
      <c r="E124" s="91"/>
      <c r="J124" s="91"/>
      <c r="O124" s="91"/>
    </row>
    <row r="125" spans="1:20" ht="30" customHeight="1" x14ac:dyDescent="0.2">
      <c r="A125"/>
      <c r="B125"/>
      <c r="C125"/>
      <c r="D125"/>
      <c r="E125" s="91"/>
      <c r="J125" s="91"/>
      <c r="O125" s="91"/>
    </row>
    <row r="126" spans="1:20" ht="30" customHeight="1" x14ac:dyDescent="0.2">
      <c r="A126"/>
      <c r="B126"/>
      <c r="C126"/>
      <c r="D126"/>
      <c r="E126" s="91"/>
      <c r="J126" s="91"/>
      <c r="O126" s="91"/>
    </row>
    <row r="127" spans="1:20" ht="30" customHeight="1" x14ac:dyDescent="0.2">
      <c r="A127"/>
      <c r="B127"/>
      <c r="C127"/>
      <c r="D127"/>
      <c r="E127" s="91"/>
      <c r="J127" s="91"/>
      <c r="O127" s="91"/>
    </row>
    <row r="128" spans="1:20" ht="30" customHeight="1" x14ac:dyDescent="0.2">
      <c r="A128"/>
      <c r="B128"/>
      <c r="C128"/>
      <c r="D128"/>
      <c r="E128" s="91"/>
      <c r="J128" s="91"/>
      <c r="O128" s="91"/>
    </row>
    <row r="129" spans="1:15" ht="30" customHeight="1" x14ac:dyDescent="0.2">
      <c r="A129"/>
      <c r="B129"/>
      <c r="C129"/>
      <c r="D129"/>
      <c r="E129" s="91"/>
      <c r="J129" s="91"/>
      <c r="O129" s="91"/>
    </row>
    <row r="130" spans="1:15" ht="30" customHeight="1" x14ac:dyDescent="0.2">
      <c r="A130"/>
      <c r="B130"/>
      <c r="C130"/>
      <c r="D130"/>
      <c r="E130" s="91"/>
      <c r="J130" s="91"/>
      <c r="O130" s="91"/>
    </row>
    <row r="131" spans="1:15" ht="30" customHeight="1" x14ac:dyDescent="0.2">
      <c r="A131"/>
      <c r="B131"/>
      <c r="C131"/>
      <c r="D131"/>
      <c r="E131" s="91"/>
      <c r="J131" s="91"/>
      <c r="O131" s="91"/>
    </row>
    <row r="132" spans="1:15" ht="30" customHeight="1" x14ac:dyDescent="0.2">
      <c r="A132"/>
      <c r="B132"/>
      <c r="C132"/>
      <c r="D132"/>
      <c r="E132" s="91"/>
      <c r="J132" s="91"/>
      <c r="O132" s="91"/>
    </row>
    <row r="133" spans="1:15" ht="30" customHeight="1" x14ac:dyDescent="0.2">
      <c r="A133"/>
      <c r="B133"/>
      <c r="C133"/>
      <c r="D133"/>
      <c r="E133" s="91"/>
      <c r="J133" s="91"/>
      <c r="O133" s="91"/>
    </row>
    <row r="134" spans="1:15" ht="30" customHeight="1" x14ac:dyDescent="0.2">
      <c r="A134"/>
      <c r="B134"/>
      <c r="C134"/>
      <c r="D134"/>
      <c r="E134" s="91"/>
      <c r="J134" s="91"/>
      <c r="O134" s="91"/>
    </row>
    <row r="135" spans="1:15" ht="30" customHeight="1" x14ac:dyDescent="0.2">
      <c r="A135"/>
      <c r="B135"/>
      <c r="C135"/>
      <c r="D135"/>
      <c r="E135" s="91"/>
      <c r="J135" s="91"/>
      <c r="O135" s="91"/>
    </row>
    <row r="136" spans="1:15" ht="30" customHeight="1" x14ac:dyDescent="0.2">
      <c r="A136"/>
      <c r="B136"/>
      <c r="C136"/>
      <c r="D136"/>
      <c r="E136" s="91"/>
      <c r="J136" s="91"/>
      <c r="O136" s="91"/>
    </row>
    <row r="137" spans="1:15" ht="30" customHeight="1" x14ac:dyDescent="0.2">
      <c r="A137"/>
      <c r="B137"/>
      <c r="C137"/>
      <c r="D137"/>
      <c r="E137" s="91"/>
      <c r="J137" s="91"/>
      <c r="O137" s="91"/>
    </row>
    <row r="138" spans="1:15" ht="30" customHeight="1" x14ac:dyDescent="0.2">
      <c r="A138"/>
      <c r="B138"/>
      <c r="C138"/>
      <c r="D138"/>
      <c r="E138" s="91"/>
      <c r="J138" s="91"/>
      <c r="O138" s="91"/>
    </row>
    <row r="139" spans="1:15" ht="30" customHeight="1" x14ac:dyDescent="0.2">
      <c r="A139"/>
      <c r="B139"/>
      <c r="C139"/>
      <c r="D139"/>
      <c r="E139" s="91"/>
      <c r="J139" s="91"/>
      <c r="O139" s="91"/>
    </row>
    <row r="140" spans="1:15" ht="30" customHeight="1" x14ac:dyDescent="0.2">
      <c r="A140"/>
      <c r="B140"/>
      <c r="C140"/>
      <c r="D140"/>
      <c r="E140" s="91"/>
      <c r="J140" s="91"/>
      <c r="O140" s="91"/>
    </row>
    <row r="141" spans="1:15" ht="30" customHeight="1" x14ac:dyDescent="0.2">
      <c r="A141"/>
      <c r="B141"/>
      <c r="C141"/>
      <c r="D141"/>
      <c r="E141" s="91"/>
      <c r="J141" s="91"/>
      <c r="O141" s="91"/>
    </row>
    <row r="142" spans="1:15" ht="30" customHeight="1" x14ac:dyDescent="0.2">
      <c r="A142"/>
      <c r="B142"/>
      <c r="C142"/>
      <c r="D142"/>
      <c r="E142" s="91"/>
      <c r="J142" s="91"/>
      <c r="O142" s="91"/>
    </row>
    <row r="143" spans="1:15" ht="30" customHeight="1" x14ac:dyDescent="0.2">
      <c r="A143"/>
      <c r="B143"/>
      <c r="C143"/>
      <c r="D143"/>
      <c r="E143" s="91"/>
      <c r="J143" s="91"/>
      <c r="O143" s="91"/>
    </row>
    <row r="144" spans="1:15" ht="30" customHeight="1" x14ac:dyDescent="0.2">
      <c r="A144"/>
      <c r="B144"/>
      <c r="C144"/>
      <c r="D144"/>
      <c r="E144" s="91"/>
      <c r="J144" s="91"/>
      <c r="O144" s="91"/>
    </row>
    <row r="145" spans="1:15" ht="30" customHeight="1" x14ac:dyDescent="0.2">
      <c r="A145"/>
      <c r="B145"/>
      <c r="C145"/>
      <c r="D145"/>
      <c r="E145" s="91"/>
      <c r="J145" s="91"/>
      <c r="O145" s="91"/>
    </row>
    <row r="146" spans="1:15" ht="30" customHeight="1" x14ac:dyDescent="0.2">
      <c r="A146"/>
      <c r="B146"/>
      <c r="C146"/>
      <c r="D146"/>
      <c r="E146" s="91"/>
      <c r="J146" s="91"/>
      <c r="O146" s="91"/>
    </row>
    <row r="147" spans="1:15" ht="30" customHeight="1" x14ac:dyDescent="0.2">
      <c r="A147"/>
      <c r="B147"/>
      <c r="C147"/>
      <c r="D147"/>
      <c r="E147" s="91"/>
      <c r="J147" s="91"/>
      <c r="O147" s="91"/>
    </row>
    <row r="148" spans="1:15" ht="30" customHeight="1" x14ac:dyDescent="0.2">
      <c r="A148"/>
      <c r="B148"/>
      <c r="C148"/>
      <c r="D148"/>
      <c r="E148" s="91"/>
      <c r="J148" s="91"/>
      <c r="O148" s="91"/>
    </row>
    <row r="149" spans="1:15" ht="30" customHeight="1" x14ac:dyDescent="0.2">
      <c r="A149"/>
      <c r="B149"/>
      <c r="C149"/>
      <c r="D149"/>
      <c r="E149" s="91"/>
      <c r="J149" s="91"/>
      <c r="O149" s="91"/>
    </row>
    <row r="150" spans="1:15" ht="30" customHeight="1" x14ac:dyDescent="0.2">
      <c r="A150"/>
      <c r="B150"/>
      <c r="C150"/>
      <c r="D150"/>
      <c r="E150" s="91"/>
      <c r="J150" s="91"/>
      <c r="O150" s="91"/>
    </row>
    <row r="151" spans="1:15" ht="30" customHeight="1" x14ac:dyDescent="0.2">
      <c r="A151"/>
      <c r="B151"/>
      <c r="C151"/>
      <c r="D151"/>
      <c r="E151" s="91"/>
      <c r="J151" s="91"/>
      <c r="O151" s="91"/>
    </row>
    <row r="152" spans="1:15" ht="30" customHeight="1" x14ac:dyDescent="0.2">
      <c r="A152"/>
      <c r="B152"/>
      <c r="C152"/>
      <c r="D152"/>
      <c r="E152" s="91"/>
      <c r="J152" s="91"/>
      <c r="O152" s="91"/>
    </row>
    <row r="153" spans="1:15" ht="30" customHeight="1" x14ac:dyDescent="0.2">
      <c r="A153"/>
      <c r="B153"/>
      <c r="C153"/>
      <c r="D153"/>
      <c r="E153" s="91"/>
      <c r="J153" s="91"/>
      <c r="O153" s="91"/>
    </row>
    <row r="154" spans="1:15" ht="30" customHeight="1" x14ac:dyDescent="0.2">
      <c r="A154"/>
      <c r="B154"/>
      <c r="C154"/>
      <c r="D154"/>
      <c r="E154" s="91"/>
      <c r="J154" s="91"/>
      <c r="O154" s="91"/>
    </row>
    <row r="155" spans="1:15" ht="30" customHeight="1" x14ac:dyDescent="0.2">
      <c r="A155"/>
      <c r="B155"/>
      <c r="C155"/>
      <c r="D155"/>
      <c r="E155" s="91"/>
      <c r="J155" s="91"/>
      <c r="O155" s="91"/>
    </row>
    <row r="156" spans="1:15" ht="30" customHeight="1" x14ac:dyDescent="0.2">
      <c r="A156"/>
      <c r="B156"/>
      <c r="C156"/>
      <c r="D156"/>
      <c r="E156" s="91"/>
      <c r="J156" s="91"/>
      <c r="O156" s="91"/>
    </row>
    <row r="157" spans="1:15" ht="30" customHeight="1" x14ac:dyDescent="0.2">
      <c r="A157"/>
      <c r="B157"/>
      <c r="C157"/>
      <c r="D157"/>
      <c r="E157" s="91"/>
      <c r="J157" s="91"/>
      <c r="O157" s="91"/>
    </row>
    <row r="158" spans="1:15" ht="30" customHeight="1" x14ac:dyDescent="0.2">
      <c r="A158"/>
      <c r="B158"/>
      <c r="C158"/>
      <c r="D158"/>
      <c r="E158" s="91"/>
      <c r="J158" s="91"/>
      <c r="O158" s="91"/>
    </row>
    <row r="159" spans="1:15" ht="30" customHeight="1" x14ac:dyDescent="0.2">
      <c r="A159"/>
      <c r="B159"/>
      <c r="C159"/>
      <c r="D159"/>
      <c r="E159" s="91"/>
      <c r="J159" s="91"/>
      <c r="O159" s="91"/>
    </row>
    <row r="160" spans="1:15" ht="30" customHeight="1" x14ac:dyDescent="0.2">
      <c r="A160"/>
      <c r="B160"/>
      <c r="C160"/>
      <c r="D160"/>
      <c r="E160" s="91"/>
      <c r="J160" s="91"/>
      <c r="O160" s="91"/>
    </row>
    <row r="161" spans="1:15" ht="30" customHeight="1" x14ac:dyDescent="0.2">
      <c r="A161"/>
      <c r="B161"/>
      <c r="C161"/>
      <c r="D161"/>
      <c r="E161" s="91"/>
      <c r="J161" s="91"/>
      <c r="O161" s="91"/>
    </row>
    <row r="162" spans="1:15" ht="30" customHeight="1" x14ac:dyDescent="0.2">
      <c r="A162"/>
      <c r="B162"/>
      <c r="C162"/>
      <c r="D162"/>
      <c r="E162" s="91"/>
      <c r="J162" s="91"/>
      <c r="O162" s="91"/>
    </row>
    <row r="163" spans="1:15" ht="30" customHeight="1" x14ac:dyDescent="0.2">
      <c r="A163"/>
      <c r="B163"/>
      <c r="C163"/>
      <c r="D163"/>
      <c r="E163" s="91"/>
      <c r="J163" s="91"/>
      <c r="O163" s="91"/>
    </row>
    <row r="164" spans="1:15" ht="30" customHeight="1" x14ac:dyDescent="0.2">
      <c r="A164"/>
      <c r="B164"/>
      <c r="C164"/>
      <c r="D164"/>
      <c r="E164" s="91"/>
      <c r="J164" s="91"/>
      <c r="O164" s="91"/>
    </row>
    <row r="165" spans="1:15" ht="30" customHeight="1" x14ac:dyDescent="0.2">
      <c r="A165"/>
      <c r="B165"/>
      <c r="C165"/>
      <c r="D165"/>
      <c r="E165" s="91"/>
      <c r="J165" s="91"/>
      <c r="O165" s="91"/>
    </row>
    <row r="166" spans="1:15" ht="30" customHeight="1" x14ac:dyDescent="0.2">
      <c r="A166"/>
      <c r="B166"/>
      <c r="C166"/>
      <c r="D166"/>
      <c r="E166" s="91"/>
      <c r="J166" s="91"/>
      <c r="O166" s="91"/>
    </row>
    <row r="167" spans="1:15" ht="30" customHeight="1" x14ac:dyDescent="0.2">
      <c r="A167"/>
      <c r="B167"/>
      <c r="C167"/>
      <c r="D167"/>
      <c r="E167" s="91"/>
      <c r="J167" s="91"/>
      <c r="O167" s="91"/>
    </row>
    <row r="168" spans="1:15" ht="30" customHeight="1" x14ac:dyDescent="0.2">
      <c r="A168"/>
      <c r="B168"/>
      <c r="C168"/>
      <c r="D168"/>
      <c r="E168" s="91"/>
      <c r="J168" s="91"/>
      <c r="O168" s="91"/>
    </row>
    <row r="169" spans="1:15" ht="30" customHeight="1" x14ac:dyDescent="0.2">
      <c r="A169"/>
      <c r="B169"/>
      <c r="C169"/>
      <c r="D169"/>
      <c r="E169" s="91"/>
      <c r="J169" s="91"/>
      <c r="O169" s="91"/>
    </row>
    <row r="170" spans="1:15" ht="30" customHeight="1" x14ac:dyDescent="0.2">
      <c r="A170"/>
      <c r="B170"/>
      <c r="C170"/>
      <c r="D170"/>
      <c r="E170" s="91"/>
      <c r="J170" s="91"/>
      <c r="O170" s="91"/>
    </row>
    <row r="171" spans="1:15" ht="30" customHeight="1" x14ac:dyDescent="0.2">
      <c r="A171"/>
      <c r="B171"/>
      <c r="C171"/>
      <c r="D171"/>
      <c r="E171" s="91"/>
      <c r="J171" s="91"/>
      <c r="O171" s="91"/>
    </row>
    <row r="172" spans="1:15" ht="30" customHeight="1" x14ac:dyDescent="0.2">
      <c r="A172"/>
      <c r="B172"/>
      <c r="C172"/>
      <c r="D172"/>
      <c r="E172" s="91"/>
      <c r="J172" s="91"/>
      <c r="O172" s="91"/>
    </row>
    <row r="173" spans="1:15" ht="30" customHeight="1" x14ac:dyDescent="0.2">
      <c r="A173"/>
      <c r="B173"/>
      <c r="C173"/>
      <c r="D173"/>
      <c r="E173" s="91"/>
      <c r="J173" s="91"/>
      <c r="O173" s="91"/>
    </row>
    <row r="174" spans="1:15" ht="30" customHeight="1" x14ac:dyDescent="0.2">
      <c r="A174"/>
      <c r="B174"/>
      <c r="C174"/>
      <c r="D174"/>
      <c r="E174" s="91"/>
      <c r="J174" s="91"/>
      <c r="O174" s="91"/>
    </row>
    <row r="175" spans="1:15" ht="30" customHeight="1" x14ac:dyDescent="0.2">
      <c r="A175"/>
      <c r="B175"/>
      <c r="C175"/>
      <c r="D175"/>
      <c r="E175" s="91"/>
      <c r="J175" s="91"/>
      <c r="O175" s="91"/>
    </row>
    <row r="176" spans="1:15" ht="30" customHeight="1" x14ac:dyDescent="0.2">
      <c r="A176"/>
      <c r="B176"/>
      <c r="C176"/>
      <c r="D176"/>
      <c r="E176" s="91"/>
      <c r="J176" s="91"/>
      <c r="O176" s="91"/>
    </row>
    <row r="177" spans="1:15" ht="30" customHeight="1" x14ac:dyDescent="0.2">
      <c r="A177"/>
      <c r="B177"/>
      <c r="C177"/>
      <c r="D177"/>
      <c r="E177" s="91"/>
      <c r="J177" s="91"/>
      <c r="O177" s="91"/>
    </row>
    <row r="178" spans="1:15" ht="30" customHeight="1" x14ac:dyDescent="0.2">
      <c r="A178"/>
      <c r="B178"/>
      <c r="C178"/>
      <c r="D178"/>
      <c r="E178" s="91"/>
      <c r="J178" s="91"/>
      <c r="O178" s="91"/>
    </row>
    <row r="179" spans="1:15" ht="30" customHeight="1" x14ac:dyDescent="0.2">
      <c r="A179"/>
      <c r="B179"/>
      <c r="C179"/>
      <c r="D179"/>
      <c r="E179" s="91"/>
      <c r="J179" s="91"/>
      <c r="O179" s="91"/>
    </row>
    <row r="180" spans="1:15" ht="30" customHeight="1" x14ac:dyDescent="0.2">
      <c r="A180"/>
      <c r="B180"/>
      <c r="C180"/>
      <c r="D180"/>
      <c r="E180" s="91"/>
      <c r="J180" s="91"/>
      <c r="O180" s="91"/>
    </row>
    <row r="181" spans="1:15" ht="30" customHeight="1" x14ac:dyDescent="0.2">
      <c r="A181"/>
      <c r="B181"/>
      <c r="C181"/>
      <c r="D181"/>
      <c r="E181" s="91"/>
      <c r="J181" s="91"/>
      <c r="O181" s="91"/>
    </row>
    <row r="182" spans="1:15" ht="30" customHeight="1" x14ac:dyDescent="0.2">
      <c r="A182"/>
      <c r="B182"/>
      <c r="C182"/>
      <c r="D182"/>
      <c r="E182" s="91"/>
      <c r="J182" s="91"/>
      <c r="O182" s="91"/>
    </row>
    <row r="183" spans="1:15" ht="30" customHeight="1" x14ac:dyDescent="0.2">
      <c r="A183"/>
      <c r="B183"/>
      <c r="C183"/>
      <c r="D183"/>
      <c r="E183" s="91"/>
      <c r="J183" s="91"/>
      <c r="O183" s="91"/>
    </row>
    <row r="184" spans="1:15" ht="30" customHeight="1" x14ac:dyDescent="0.2">
      <c r="A184"/>
      <c r="B184"/>
      <c r="C184"/>
      <c r="D184"/>
      <c r="E184" s="91"/>
      <c r="J184" s="91"/>
      <c r="O184" s="91"/>
    </row>
    <row r="185" spans="1:15" ht="30" customHeight="1" x14ac:dyDescent="0.2">
      <c r="A185"/>
      <c r="B185"/>
      <c r="C185"/>
      <c r="D185"/>
      <c r="E185" s="91"/>
      <c r="J185" s="91"/>
      <c r="O185" s="91"/>
    </row>
    <row r="186" spans="1:15" ht="30" customHeight="1" x14ac:dyDescent="0.2">
      <c r="A186"/>
      <c r="B186"/>
      <c r="C186"/>
      <c r="D186"/>
      <c r="E186" s="91"/>
      <c r="J186" s="91"/>
      <c r="O186" s="91"/>
    </row>
    <row r="187" spans="1:15" ht="30" customHeight="1" x14ac:dyDescent="0.2">
      <c r="A187"/>
      <c r="B187"/>
      <c r="C187"/>
      <c r="D187"/>
      <c r="E187" s="91"/>
      <c r="J187" s="91"/>
      <c r="O187" s="91"/>
    </row>
    <row r="188" spans="1:15" ht="30" customHeight="1" x14ac:dyDescent="0.2">
      <c r="A188"/>
      <c r="B188"/>
      <c r="C188"/>
      <c r="D188"/>
      <c r="E188" s="91"/>
      <c r="J188" s="91"/>
      <c r="O188" s="91"/>
    </row>
    <row r="189" spans="1:15" ht="30" customHeight="1" x14ac:dyDescent="0.2">
      <c r="A189"/>
      <c r="B189"/>
      <c r="C189"/>
      <c r="D189"/>
      <c r="E189" s="91"/>
      <c r="J189" s="91"/>
      <c r="O189" s="91"/>
    </row>
    <row r="190" spans="1:15" ht="30" customHeight="1" x14ac:dyDescent="0.2">
      <c r="A190"/>
      <c r="B190"/>
      <c r="C190"/>
      <c r="D190"/>
      <c r="E190" s="91"/>
      <c r="J190" s="91"/>
      <c r="O190" s="91"/>
    </row>
    <row r="191" spans="1:15" ht="30" customHeight="1" x14ac:dyDescent="0.2">
      <c r="A191"/>
      <c r="B191"/>
      <c r="C191"/>
      <c r="D191"/>
      <c r="E191" s="91"/>
      <c r="J191" s="91"/>
      <c r="O191" s="91"/>
    </row>
    <row r="192" spans="1:15" ht="30" customHeight="1" x14ac:dyDescent="0.2">
      <c r="A192"/>
      <c r="B192"/>
      <c r="C192"/>
      <c r="D192"/>
      <c r="E192" s="91"/>
      <c r="J192" s="91"/>
      <c r="O192" s="91"/>
    </row>
    <row r="193" spans="1:15" ht="30" customHeight="1" x14ac:dyDescent="0.2">
      <c r="A193"/>
      <c r="B193"/>
      <c r="C193"/>
      <c r="D193"/>
      <c r="E193" s="91"/>
      <c r="J193" s="91"/>
      <c r="O193" s="91"/>
    </row>
    <row r="194" spans="1:15" ht="30" customHeight="1" x14ac:dyDescent="0.2">
      <c r="A194"/>
      <c r="B194"/>
      <c r="C194"/>
      <c r="D194"/>
      <c r="E194" s="91"/>
      <c r="J194" s="91"/>
      <c r="O194" s="91"/>
    </row>
    <row r="195" spans="1:15" ht="30" customHeight="1" x14ac:dyDescent="0.2">
      <c r="A195"/>
      <c r="B195"/>
      <c r="C195"/>
      <c r="D195"/>
      <c r="E195" s="91"/>
      <c r="J195" s="91"/>
      <c r="O195" s="91"/>
    </row>
    <row r="196" spans="1:15" ht="30" customHeight="1" x14ac:dyDescent="0.2">
      <c r="A196"/>
      <c r="B196"/>
      <c r="C196"/>
      <c r="D196"/>
      <c r="E196" s="91"/>
      <c r="J196" s="91"/>
      <c r="O196" s="91"/>
    </row>
    <row r="197" spans="1:15" ht="30" customHeight="1" x14ac:dyDescent="0.2">
      <c r="A197"/>
      <c r="B197"/>
      <c r="C197"/>
      <c r="D197"/>
      <c r="E197" s="91"/>
      <c r="J197" s="91"/>
      <c r="O197" s="91"/>
    </row>
    <row r="198" spans="1:15" ht="30" customHeight="1" x14ac:dyDescent="0.2">
      <c r="A198"/>
      <c r="B198"/>
      <c r="C198"/>
      <c r="D198"/>
      <c r="E198" s="91"/>
      <c r="J198" s="91"/>
      <c r="O198" s="91"/>
    </row>
    <row r="199" spans="1:15" ht="30" customHeight="1" x14ac:dyDescent="0.2">
      <c r="A199"/>
      <c r="B199"/>
      <c r="C199"/>
      <c r="D199"/>
      <c r="E199" s="91"/>
      <c r="J199" s="91"/>
      <c r="O199" s="91"/>
    </row>
    <row r="200" spans="1:15" ht="30" customHeight="1" x14ac:dyDescent="0.2">
      <c r="A200"/>
      <c r="B200"/>
      <c r="C200"/>
      <c r="D200"/>
      <c r="E200" s="91"/>
      <c r="J200" s="91"/>
      <c r="O200" s="91"/>
    </row>
    <row r="201" spans="1:15" ht="30" customHeight="1" x14ac:dyDescent="0.2">
      <c r="A201"/>
      <c r="B201"/>
      <c r="C201"/>
      <c r="D201"/>
      <c r="E201" s="91"/>
      <c r="J201" s="91"/>
      <c r="O201" s="91"/>
    </row>
    <row r="202" spans="1:15" ht="30" customHeight="1" x14ac:dyDescent="0.2">
      <c r="A202"/>
      <c r="B202"/>
      <c r="C202"/>
      <c r="D202"/>
      <c r="E202" s="91"/>
      <c r="J202" s="91"/>
      <c r="O202" s="91"/>
    </row>
    <row r="203" spans="1:15" ht="30" customHeight="1" x14ac:dyDescent="0.2">
      <c r="A203"/>
      <c r="B203"/>
      <c r="C203"/>
      <c r="D203"/>
      <c r="E203" s="91"/>
      <c r="J203" s="91"/>
      <c r="O203" s="91"/>
    </row>
    <row r="204" spans="1:15" ht="30" customHeight="1" x14ac:dyDescent="0.2">
      <c r="A204"/>
      <c r="B204"/>
      <c r="C204"/>
      <c r="D204"/>
      <c r="E204" s="91"/>
      <c r="J204" s="91"/>
      <c r="O204" s="91"/>
    </row>
    <row r="205" spans="1:15" ht="30" customHeight="1" x14ac:dyDescent="0.2">
      <c r="A205"/>
      <c r="B205"/>
      <c r="C205"/>
      <c r="D205"/>
      <c r="E205" s="91"/>
      <c r="J205" s="91"/>
      <c r="O205" s="91"/>
    </row>
    <row r="206" spans="1:15" ht="30" customHeight="1" x14ac:dyDescent="0.2">
      <c r="A206"/>
      <c r="B206"/>
      <c r="C206"/>
      <c r="D206"/>
      <c r="E206" s="91"/>
      <c r="J206" s="91"/>
      <c r="O206" s="91"/>
    </row>
    <row r="207" spans="1:15" ht="30" customHeight="1" x14ac:dyDescent="0.2">
      <c r="A207"/>
      <c r="B207"/>
      <c r="C207"/>
      <c r="D207"/>
      <c r="E207" s="91"/>
      <c r="J207" s="91"/>
      <c r="O207" s="91"/>
    </row>
    <row r="208" spans="1:15" ht="30" customHeight="1" x14ac:dyDescent="0.2">
      <c r="A208"/>
      <c r="B208"/>
      <c r="C208"/>
      <c r="D208"/>
      <c r="E208" s="91"/>
      <c r="J208" s="91"/>
      <c r="O208" s="91"/>
    </row>
    <row r="209" spans="1:15" ht="30" customHeight="1" x14ac:dyDescent="0.2">
      <c r="A209"/>
      <c r="B209"/>
      <c r="C209"/>
      <c r="D209"/>
      <c r="E209" s="91"/>
      <c r="J209" s="91"/>
      <c r="O209" s="91"/>
    </row>
    <row r="210" spans="1:15" ht="30" customHeight="1" x14ac:dyDescent="0.2">
      <c r="A210"/>
      <c r="B210"/>
      <c r="C210"/>
      <c r="D210"/>
      <c r="E210" s="91"/>
      <c r="J210" s="91"/>
      <c r="O210" s="91"/>
    </row>
    <row r="211" spans="1:15" ht="30" customHeight="1" x14ac:dyDescent="0.2">
      <c r="A211"/>
      <c r="B211"/>
      <c r="C211"/>
      <c r="D211"/>
      <c r="E211" s="91"/>
      <c r="J211" s="91"/>
      <c r="O211" s="91"/>
    </row>
    <row r="212" spans="1:15" ht="30" customHeight="1" x14ac:dyDescent="0.2">
      <c r="A212"/>
      <c r="B212"/>
      <c r="C212"/>
      <c r="D212"/>
      <c r="E212" s="91"/>
      <c r="J212" s="91"/>
      <c r="O212" s="91"/>
    </row>
    <row r="213" spans="1:15" ht="30" customHeight="1" x14ac:dyDescent="0.2">
      <c r="A213"/>
      <c r="B213"/>
      <c r="C213"/>
      <c r="D213"/>
      <c r="E213" s="91"/>
      <c r="J213" s="91"/>
      <c r="O213" s="91"/>
    </row>
    <row r="214" spans="1:15" ht="30" customHeight="1" x14ac:dyDescent="0.2">
      <c r="A214"/>
      <c r="B214"/>
      <c r="C214"/>
      <c r="D214"/>
      <c r="E214" s="91"/>
      <c r="J214" s="91"/>
      <c r="O214" s="91"/>
    </row>
    <row r="215" spans="1:15" ht="30" customHeight="1" x14ac:dyDescent="0.2">
      <c r="A215"/>
      <c r="B215"/>
      <c r="C215"/>
      <c r="D215"/>
      <c r="E215" s="91"/>
      <c r="J215" s="91"/>
      <c r="O215" s="91"/>
    </row>
    <row r="216" spans="1:15" ht="30" customHeight="1" x14ac:dyDescent="0.2">
      <c r="A216"/>
      <c r="B216"/>
      <c r="C216"/>
      <c r="D216"/>
      <c r="E216" s="91"/>
      <c r="J216" s="91"/>
      <c r="O216" s="91"/>
    </row>
    <row r="217" spans="1:15" ht="30" customHeight="1" x14ac:dyDescent="0.2">
      <c r="A217"/>
      <c r="B217"/>
      <c r="C217"/>
      <c r="D217"/>
      <c r="E217" s="91"/>
      <c r="J217" s="91"/>
      <c r="O217" s="91"/>
    </row>
    <row r="218" spans="1:15" ht="30" customHeight="1" x14ac:dyDescent="0.2">
      <c r="A218"/>
      <c r="B218"/>
      <c r="C218"/>
      <c r="D218"/>
      <c r="E218" s="91"/>
      <c r="J218" s="91"/>
      <c r="O218" s="91"/>
    </row>
    <row r="219" spans="1:15" ht="30" customHeight="1" x14ac:dyDescent="0.2">
      <c r="A219"/>
      <c r="B219"/>
      <c r="C219"/>
      <c r="D219"/>
      <c r="E219" s="91"/>
      <c r="J219" s="91"/>
      <c r="O219" s="91"/>
    </row>
    <row r="220" spans="1:15" ht="30" customHeight="1" x14ac:dyDescent="0.2">
      <c r="A220"/>
      <c r="B220"/>
      <c r="C220"/>
      <c r="D220"/>
      <c r="E220" s="91"/>
      <c r="J220" s="91"/>
      <c r="O220" s="91"/>
    </row>
    <row r="221" spans="1:15" ht="30" customHeight="1" x14ac:dyDescent="0.2">
      <c r="A221"/>
      <c r="B221"/>
      <c r="C221"/>
      <c r="D221"/>
      <c r="E221" s="91"/>
      <c r="J221" s="91"/>
      <c r="O221" s="91"/>
    </row>
    <row r="222" spans="1:15" ht="30" customHeight="1" x14ac:dyDescent="0.2">
      <c r="A222"/>
      <c r="B222"/>
      <c r="C222"/>
      <c r="D222"/>
      <c r="E222" s="91"/>
      <c r="J222" s="91"/>
      <c r="O222" s="91"/>
    </row>
    <row r="223" spans="1:15" ht="30" customHeight="1" x14ac:dyDescent="0.2">
      <c r="A223"/>
      <c r="B223"/>
      <c r="C223"/>
      <c r="D223"/>
      <c r="E223" s="91"/>
      <c r="J223" s="91"/>
      <c r="O223" s="91"/>
    </row>
    <row r="224" spans="1:15" ht="30" customHeight="1" x14ac:dyDescent="0.2">
      <c r="A224"/>
      <c r="B224"/>
      <c r="C224"/>
      <c r="D224"/>
      <c r="E224" s="91"/>
      <c r="J224" s="91"/>
      <c r="O224" s="91"/>
    </row>
    <row r="225" spans="1:15" ht="30" customHeight="1" x14ac:dyDescent="0.2">
      <c r="A225"/>
      <c r="B225"/>
      <c r="C225"/>
      <c r="D225"/>
      <c r="E225" s="91"/>
      <c r="J225" s="91"/>
      <c r="O225" s="91"/>
    </row>
    <row r="226" spans="1:15" ht="30" customHeight="1" x14ac:dyDescent="0.2">
      <c r="A226"/>
      <c r="B226"/>
      <c r="C226"/>
      <c r="D226"/>
      <c r="E226" s="91"/>
      <c r="J226" s="91"/>
      <c r="O226" s="91"/>
    </row>
    <row r="227" spans="1:15" ht="30" customHeight="1" x14ac:dyDescent="0.2">
      <c r="A227"/>
      <c r="B227"/>
      <c r="C227"/>
      <c r="D227"/>
      <c r="E227" s="91"/>
      <c r="J227" s="91"/>
      <c r="O227" s="91"/>
    </row>
    <row r="228" spans="1:15" ht="30" customHeight="1" x14ac:dyDescent="0.2">
      <c r="A228"/>
      <c r="B228"/>
      <c r="C228"/>
      <c r="D228"/>
      <c r="E228" s="91"/>
      <c r="J228" s="91"/>
      <c r="O228" s="91"/>
    </row>
    <row r="229" spans="1:15" ht="30" customHeight="1" x14ac:dyDescent="0.2">
      <c r="A229"/>
      <c r="B229"/>
      <c r="C229"/>
      <c r="D229"/>
      <c r="E229" s="91"/>
      <c r="J229" s="91"/>
      <c r="O229" s="91"/>
    </row>
    <row r="230" spans="1:15" ht="30" customHeight="1" x14ac:dyDescent="0.2">
      <c r="A230"/>
      <c r="B230"/>
      <c r="C230"/>
      <c r="D230"/>
      <c r="E230" s="91"/>
      <c r="J230" s="91"/>
      <c r="O230" s="91"/>
    </row>
    <row r="231" spans="1:15" ht="30" customHeight="1" x14ac:dyDescent="0.2">
      <c r="A231"/>
      <c r="B231"/>
      <c r="C231"/>
      <c r="D231"/>
      <c r="E231" s="91"/>
      <c r="J231" s="91"/>
      <c r="O231" s="91"/>
    </row>
    <row r="232" spans="1:15" ht="30" customHeight="1" x14ac:dyDescent="0.2">
      <c r="A232"/>
      <c r="B232"/>
      <c r="C232"/>
      <c r="D232"/>
      <c r="E232" s="91"/>
      <c r="J232" s="91"/>
      <c r="O232" s="91"/>
    </row>
    <row r="233" spans="1:15" ht="30" customHeight="1" x14ac:dyDescent="0.2">
      <c r="A233"/>
      <c r="B233"/>
      <c r="C233"/>
      <c r="D233"/>
      <c r="E233" s="91"/>
      <c r="J233" s="91"/>
      <c r="O233" s="91"/>
    </row>
    <row r="234" spans="1:15" ht="30" customHeight="1" x14ac:dyDescent="0.2">
      <c r="A234"/>
      <c r="B234"/>
      <c r="C234"/>
      <c r="D234"/>
      <c r="E234" s="91"/>
      <c r="J234" s="91"/>
      <c r="O234" s="91"/>
    </row>
    <row r="235" spans="1:15" ht="30" customHeight="1" x14ac:dyDescent="0.2">
      <c r="A235"/>
      <c r="B235"/>
      <c r="C235"/>
      <c r="D235"/>
      <c r="E235" s="91"/>
      <c r="J235" s="91"/>
      <c r="O235" s="91"/>
    </row>
    <row r="236" spans="1:15" ht="30" customHeight="1" x14ac:dyDescent="0.2">
      <c r="A236"/>
      <c r="B236"/>
      <c r="C236"/>
      <c r="D236"/>
      <c r="E236" s="91"/>
      <c r="J236" s="91"/>
      <c r="O236" s="91"/>
    </row>
    <row r="237" spans="1:15" ht="30" customHeight="1" x14ac:dyDescent="0.2">
      <c r="A237"/>
      <c r="B237"/>
      <c r="C237"/>
      <c r="D237"/>
      <c r="E237" s="91"/>
      <c r="J237" s="91"/>
      <c r="O237" s="91"/>
    </row>
    <row r="238" spans="1:15" ht="30" customHeight="1" x14ac:dyDescent="0.2">
      <c r="A238"/>
      <c r="B238"/>
      <c r="C238"/>
      <c r="D238"/>
      <c r="E238" s="91"/>
      <c r="J238" s="91"/>
      <c r="O238" s="91"/>
    </row>
    <row r="239" spans="1:15" ht="30" customHeight="1" x14ac:dyDescent="0.2">
      <c r="A239"/>
      <c r="B239"/>
      <c r="C239"/>
      <c r="D239"/>
      <c r="E239" s="91"/>
      <c r="J239" s="91"/>
      <c r="O239" s="91"/>
    </row>
    <row r="240" spans="1:15" ht="30" customHeight="1" x14ac:dyDescent="0.2">
      <c r="A240"/>
      <c r="B240"/>
      <c r="C240"/>
      <c r="D240"/>
      <c r="E240" s="91"/>
      <c r="J240" s="91"/>
      <c r="O240" s="91"/>
    </row>
    <row r="241" spans="1:15" ht="30" customHeight="1" x14ac:dyDescent="0.2">
      <c r="A241"/>
      <c r="B241"/>
      <c r="C241"/>
      <c r="D241"/>
      <c r="E241" s="91"/>
      <c r="J241" s="91"/>
      <c r="O241" s="91"/>
    </row>
    <row r="242" spans="1:15" ht="30" customHeight="1" x14ac:dyDescent="0.2">
      <c r="A242"/>
      <c r="B242"/>
      <c r="C242"/>
      <c r="D242"/>
      <c r="E242" s="91"/>
      <c r="J242" s="91"/>
      <c r="O242" s="91"/>
    </row>
    <row r="243" spans="1:15" ht="30" customHeight="1" x14ac:dyDescent="0.2">
      <c r="A243"/>
      <c r="B243"/>
      <c r="C243"/>
      <c r="D243"/>
      <c r="E243" s="91"/>
      <c r="J243" s="91"/>
      <c r="O243" s="91"/>
    </row>
    <row r="244" spans="1:15" ht="30" customHeight="1" x14ac:dyDescent="0.2">
      <c r="A244"/>
      <c r="B244"/>
      <c r="C244"/>
      <c r="D244"/>
      <c r="E244" s="91"/>
      <c r="J244" s="91"/>
      <c r="O244" s="91"/>
    </row>
    <row r="245" spans="1:15" ht="30" customHeight="1" x14ac:dyDescent="0.2">
      <c r="A245"/>
      <c r="B245"/>
      <c r="C245"/>
      <c r="D245"/>
      <c r="E245" s="91"/>
      <c r="J245" s="91"/>
      <c r="O245" s="91"/>
    </row>
    <row r="246" spans="1:15" ht="30" customHeight="1" x14ac:dyDescent="0.2">
      <c r="A246"/>
      <c r="B246"/>
      <c r="C246"/>
      <c r="D246"/>
      <c r="E246" s="91"/>
      <c r="J246" s="91"/>
      <c r="O246" s="91"/>
    </row>
    <row r="247" spans="1:15" ht="30" customHeight="1" x14ac:dyDescent="0.2">
      <c r="A247"/>
      <c r="B247"/>
      <c r="C247"/>
      <c r="D247"/>
      <c r="E247" s="91"/>
      <c r="J247" s="91"/>
      <c r="O247" s="91"/>
    </row>
    <row r="248" spans="1:15" ht="30" customHeight="1" x14ac:dyDescent="0.2">
      <c r="A248"/>
      <c r="B248"/>
      <c r="C248"/>
      <c r="D248"/>
      <c r="E248" s="91"/>
      <c r="J248" s="91"/>
      <c r="O248" s="91"/>
    </row>
    <row r="249" spans="1:15" ht="30" customHeight="1" x14ac:dyDescent="0.2">
      <c r="A249"/>
      <c r="B249"/>
      <c r="C249"/>
      <c r="D249"/>
      <c r="E249" s="91"/>
      <c r="J249" s="91"/>
      <c r="O249" s="91"/>
    </row>
    <row r="250" spans="1:15" ht="30" customHeight="1" x14ac:dyDescent="0.2">
      <c r="A250"/>
      <c r="B250"/>
      <c r="C250"/>
      <c r="D250"/>
      <c r="E250" s="91"/>
      <c r="J250" s="91"/>
      <c r="O250" s="91"/>
    </row>
    <row r="251" spans="1:15" ht="30" customHeight="1" x14ac:dyDescent="0.2">
      <c r="A251"/>
      <c r="B251"/>
      <c r="C251"/>
      <c r="D251"/>
      <c r="E251" s="91"/>
      <c r="J251" s="91"/>
      <c r="O251" s="91"/>
    </row>
    <row r="252" spans="1:15" ht="30" customHeight="1" x14ac:dyDescent="0.2">
      <c r="A252"/>
      <c r="B252"/>
      <c r="C252"/>
      <c r="D252"/>
      <c r="E252" s="91"/>
      <c r="J252" s="91"/>
      <c r="O252" s="91"/>
    </row>
    <row r="253" spans="1:15" ht="30" customHeight="1" x14ac:dyDescent="0.2">
      <c r="A253"/>
      <c r="B253"/>
      <c r="C253"/>
      <c r="D253"/>
      <c r="E253" s="91"/>
      <c r="J253" s="91"/>
      <c r="O253" s="91"/>
    </row>
    <row r="254" spans="1:15" ht="30" customHeight="1" x14ac:dyDescent="0.2">
      <c r="A254"/>
      <c r="B254"/>
      <c r="C254"/>
      <c r="D254"/>
      <c r="E254" s="91"/>
      <c r="J254" s="91"/>
      <c r="O254" s="91"/>
    </row>
    <row r="255" spans="1:15" ht="30" customHeight="1" x14ac:dyDescent="0.2">
      <c r="A255"/>
      <c r="B255"/>
      <c r="C255"/>
      <c r="D255"/>
      <c r="E255" s="91"/>
      <c r="J255" s="91"/>
      <c r="O255" s="91"/>
    </row>
    <row r="256" spans="1:15" ht="30" customHeight="1" x14ac:dyDescent="0.2">
      <c r="A256"/>
      <c r="B256"/>
      <c r="C256"/>
      <c r="D256"/>
      <c r="E256" s="91"/>
      <c r="J256" s="91"/>
      <c r="O256" s="91"/>
    </row>
    <row r="257" spans="1:15" ht="30" customHeight="1" x14ac:dyDescent="0.2">
      <c r="A257"/>
      <c r="B257"/>
      <c r="C257"/>
      <c r="D257"/>
      <c r="E257" s="91"/>
      <c r="J257" s="91"/>
      <c r="O257" s="91"/>
    </row>
    <row r="258" spans="1:15" ht="30" customHeight="1" x14ac:dyDescent="0.2">
      <c r="A258"/>
      <c r="B258"/>
      <c r="C258"/>
      <c r="D258"/>
      <c r="E258" s="91"/>
      <c r="J258" s="91"/>
      <c r="O258" s="91"/>
    </row>
    <row r="259" spans="1:15" ht="30" customHeight="1" x14ac:dyDescent="0.2">
      <c r="A259"/>
      <c r="B259"/>
      <c r="C259"/>
      <c r="D259"/>
      <c r="E259" s="91"/>
      <c r="J259" s="91"/>
      <c r="O259" s="91"/>
    </row>
    <row r="260" spans="1:15" ht="30" customHeight="1" x14ac:dyDescent="0.2">
      <c r="A260"/>
      <c r="B260"/>
      <c r="C260"/>
      <c r="D260"/>
      <c r="E260" s="91"/>
      <c r="J260" s="91"/>
      <c r="O260" s="91"/>
    </row>
    <row r="261" spans="1:15" ht="30" customHeight="1" x14ac:dyDescent="0.2">
      <c r="A261"/>
      <c r="B261"/>
      <c r="C261"/>
      <c r="D261"/>
      <c r="E261" s="91"/>
      <c r="J261" s="91"/>
      <c r="O261" s="91"/>
    </row>
    <row r="262" spans="1:15" ht="30" customHeight="1" x14ac:dyDescent="0.2">
      <c r="A262"/>
      <c r="B262"/>
      <c r="C262"/>
      <c r="D262"/>
      <c r="E262" s="91"/>
      <c r="J262" s="91"/>
      <c r="O262" s="91"/>
    </row>
    <row r="263" spans="1:15" ht="30" customHeight="1" x14ac:dyDescent="0.2">
      <c r="A263"/>
      <c r="B263"/>
      <c r="C263"/>
      <c r="D263"/>
      <c r="E263" s="91"/>
      <c r="J263" s="91"/>
      <c r="O263" s="91"/>
    </row>
    <row r="264" spans="1:15" ht="30" customHeight="1" x14ac:dyDescent="0.2">
      <c r="A264"/>
      <c r="B264"/>
      <c r="C264"/>
      <c r="D264"/>
      <c r="E264" s="91"/>
      <c r="J264" s="91"/>
      <c r="O264" s="91"/>
    </row>
    <row r="265" spans="1:15" ht="30" customHeight="1" x14ac:dyDescent="0.2">
      <c r="A265"/>
      <c r="B265"/>
      <c r="C265"/>
      <c r="D265"/>
      <c r="E265" s="91"/>
      <c r="J265" s="91"/>
      <c r="O265" s="91"/>
    </row>
    <row r="266" spans="1:15" ht="30" customHeight="1" x14ac:dyDescent="0.2">
      <c r="A266"/>
      <c r="B266"/>
      <c r="C266"/>
      <c r="D266"/>
      <c r="E266" s="91"/>
      <c r="J266" s="91"/>
      <c r="O266" s="91"/>
    </row>
    <row r="267" spans="1:15" ht="30" customHeight="1" x14ac:dyDescent="0.2">
      <c r="A267"/>
      <c r="B267"/>
      <c r="C267"/>
      <c r="D267"/>
      <c r="E267" s="91"/>
      <c r="J267" s="91"/>
      <c r="O267" s="91"/>
    </row>
    <row r="268" spans="1:15" ht="30" customHeight="1" x14ac:dyDescent="0.2">
      <c r="A268"/>
      <c r="B268"/>
      <c r="C268"/>
      <c r="D268"/>
      <c r="E268" s="91"/>
      <c r="J268" s="91"/>
      <c r="O268" s="91"/>
    </row>
    <row r="269" spans="1:15" ht="30" customHeight="1" x14ac:dyDescent="0.2">
      <c r="A269"/>
      <c r="B269"/>
      <c r="C269"/>
      <c r="D269"/>
      <c r="E269" s="91"/>
      <c r="J269" s="91"/>
      <c r="O269" s="91"/>
    </row>
    <row r="270" spans="1:15" ht="30" customHeight="1" x14ac:dyDescent="0.2">
      <c r="A270"/>
      <c r="B270"/>
      <c r="C270"/>
      <c r="D270"/>
      <c r="E270" s="91"/>
      <c r="J270" s="91"/>
      <c r="O270" s="91"/>
    </row>
    <row r="271" spans="1:15" ht="30" customHeight="1" x14ac:dyDescent="0.2">
      <c r="A271"/>
      <c r="B271"/>
      <c r="C271"/>
      <c r="D271"/>
      <c r="E271" s="91"/>
      <c r="J271" s="91"/>
      <c r="O271" s="91"/>
    </row>
    <row r="272" spans="1:15" ht="30" customHeight="1" x14ac:dyDescent="0.2">
      <c r="A272"/>
      <c r="B272"/>
      <c r="C272"/>
      <c r="D272"/>
      <c r="E272" s="91"/>
      <c r="J272" s="91"/>
      <c r="O272" s="91"/>
    </row>
    <row r="273" spans="1:15" ht="30" customHeight="1" x14ac:dyDescent="0.2">
      <c r="A273"/>
      <c r="B273"/>
      <c r="C273"/>
      <c r="D273"/>
      <c r="E273" s="91"/>
      <c r="J273" s="91"/>
      <c r="O273" s="91"/>
    </row>
    <row r="274" spans="1:15" ht="30" customHeight="1" x14ac:dyDescent="0.2">
      <c r="A274"/>
      <c r="B274"/>
      <c r="C274"/>
      <c r="D274"/>
      <c r="E274" s="91"/>
      <c r="J274" s="91"/>
      <c r="O274" s="91"/>
    </row>
    <row r="275" spans="1:15" ht="30" customHeight="1" x14ac:dyDescent="0.2">
      <c r="A275"/>
      <c r="B275"/>
      <c r="C275"/>
      <c r="D275"/>
      <c r="E275" s="91"/>
      <c r="J275" s="91"/>
      <c r="O275" s="91"/>
    </row>
    <row r="276" spans="1:15" ht="30" customHeight="1" x14ac:dyDescent="0.2">
      <c r="A276"/>
      <c r="B276"/>
      <c r="C276"/>
      <c r="D276"/>
      <c r="E276" s="91"/>
      <c r="J276" s="91"/>
      <c r="O276" s="91"/>
    </row>
    <row r="277" spans="1:15" ht="30" customHeight="1" x14ac:dyDescent="0.2">
      <c r="A277"/>
      <c r="B277"/>
      <c r="C277"/>
      <c r="D277"/>
      <c r="E277" s="91"/>
      <c r="J277" s="91"/>
      <c r="O277" s="91"/>
    </row>
    <row r="278" spans="1:15" ht="30" customHeight="1" x14ac:dyDescent="0.2">
      <c r="A278"/>
      <c r="B278"/>
      <c r="C278"/>
      <c r="D278"/>
      <c r="E278" s="91"/>
      <c r="J278" s="91"/>
      <c r="O278" s="91"/>
    </row>
    <row r="279" spans="1:15" ht="30" customHeight="1" x14ac:dyDescent="0.2">
      <c r="A279"/>
      <c r="B279"/>
      <c r="C279"/>
      <c r="D279"/>
      <c r="E279" s="91"/>
      <c r="J279" s="91"/>
      <c r="O279" s="91"/>
    </row>
    <row r="280" spans="1:15" ht="30" customHeight="1" x14ac:dyDescent="0.2">
      <c r="A280"/>
      <c r="B280"/>
      <c r="C280"/>
      <c r="D280"/>
      <c r="E280" s="91"/>
      <c r="J280" s="91"/>
      <c r="O280" s="91"/>
    </row>
    <row r="281" spans="1:15" ht="30" customHeight="1" x14ac:dyDescent="0.2">
      <c r="A281"/>
      <c r="B281"/>
      <c r="C281"/>
      <c r="D281"/>
      <c r="E281" s="91"/>
      <c r="J281" s="91"/>
      <c r="O281" s="91"/>
    </row>
    <row r="282" spans="1:15" ht="30" customHeight="1" x14ac:dyDescent="0.2">
      <c r="A282"/>
      <c r="B282"/>
      <c r="C282"/>
      <c r="D282"/>
      <c r="E282" s="91"/>
      <c r="J282" s="91"/>
      <c r="O282" s="91"/>
    </row>
    <row r="283" spans="1:15" ht="30" customHeight="1" x14ac:dyDescent="0.2">
      <c r="A283"/>
      <c r="B283"/>
      <c r="C283"/>
      <c r="D283"/>
      <c r="E283" s="91"/>
      <c r="J283" s="91"/>
      <c r="O283" s="91"/>
    </row>
    <row r="284" spans="1:15" ht="30" customHeight="1" x14ac:dyDescent="0.2">
      <c r="A284"/>
      <c r="B284"/>
      <c r="C284"/>
      <c r="D284"/>
      <c r="E284" s="91"/>
      <c r="J284" s="91"/>
      <c r="O284" s="91"/>
    </row>
    <row r="285" spans="1:15" ht="30" customHeight="1" x14ac:dyDescent="0.2">
      <c r="A285"/>
      <c r="B285"/>
      <c r="C285"/>
      <c r="D285"/>
      <c r="E285" s="91"/>
      <c r="J285" s="91"/>
      <c r="O285" s="91"/>
    </row>
    <row r="286" spans="1:15" ht="30" customHeight="1" x14ac:dyDescent="0.2">
      <c r="A286"/>
      <c r="B286"/>
      <c r="C286"/>
      <c r="D286"/>
      <c r="E286" s="91"/>
      <c r="J286" s="91"/>
      <c r="O286" s="91"/>
    </row>
    <row r="287" spans="1:15" ht="30" customHeight="1" x14ac:dyDescent="0.2">
      <c r="A287"/>
      <c r="B287"/>
      <c r="C287"/>
      <c r="D287"/>
      <c r="E287" s="91"/>
      <c r="J287" s="91"/>
      <c r="O287" s="91"/>
    </row>
    <row r="288" spans="1:15" ht="30" customHeight="1" x14ac:dyDescent="0.2">
      <c r="A288"/>
      <c r="B288"/>
      <c r="C288"/>
      <c r="D288"/>
      <c r="E288" s="91"/>
      <c r="J288" s="91"/>
      <c r="O288" s="91"/>
    </row>
    <row r="289" spans="1:15" ht="30" customHeight="1" x14ac:dyDescent="0.2">
      <c r="A289"/>
      <c r="B289"/>
      <c r="C289"/>
      <c r="D289"/>
      <c r="E289" s="91"/>
      <c r="J289" s="91"/>
      <c r="O289" s="91"/>
    </row>
    <row r="290" spans="1:15" ht="30" customHeight="1" x14ac:dyDescent="0.2">
      <c r="A290"/>
      <c r="B290"/>
      <c r="C290"/>
      <c r="D290"/>
      <c r="E290" s="91"/>
      <c r="J290" s="91"/>
      <c r="O290" s="91"/>
    </row>
    <row r="291" spans="1:15" ht="30" customHeight="1" x14ac:dyDescent="0.2">
      <c r="A291"/>
      <c r="B291"/>
      <c r="C291"/>
      <c r="D291"/>
      <c r="E291" s="91"/>
      <c r="J291" s="91"/>
      <c r="O291" s="91"/>
    </row>
    <row r="292" spans="1:15" ht="30" customHeight="1" x14ac:dyDescent="0.2">
      <c r="A292"/>
      <c r="B292"/>
      <c r="C292"/>
      <c r="D292"/>
      <c r="E292" s="91"/>
      <c r="J292" s="91"/>
      <c r="O292" s="91"/>
    </row>
    <row r="293" spans="1:15" ht="30" customHeight="1" x14ac:dyDescent="0.2">
      <c r="A293"/>
      <c r="B293"/>
      <c r="C293"/>
      <c r="D293"/>
      <c r="E293" s="91"/>
      <c r="J293" s="91"/>
      <c r="O293" s="91"/>
    </row>
    <row r="294" spans="1:15" ht="30" customHeight="1" x14ac:dyDescent="0.2">
      <c r="A294"/>
      <c r="B294"/>
      <c r="C294"/>
      <c r="D294"/>
      <c r="E294" s="91"/>
      <c r="J294" s="91"/>
      <c r="O294" s="91"/>
    </row>
    <row r="295" spans="1:15" ht="30" customHeight="1" x14ac:dyDescent="0.2">
      <c r="A295"/>
      <c r="B295"/>
      <c r="C295"/>
      <c r="D295"/>
      <c r="E295" s="91"/>
      <c r="J295" s="91"/>
      <c r="O295" s="91"/>
    </row>
    <row r="296" spans="1:15" x14ac:dyDescent="0.2">
      <c r="A296"/>
      <c r="B296"/>
      <c r="C296"/>
      <c r="E296" s="91"/>
      <c r="J296" s="91"/>
      <c r="O296" s="91"/>
    </row>
    <row r="297" spans="1:15" x14ac:dyDescent="0.2">
      <c r="A297"/>
      <c r="B297"/>
      <c r="C297"/>
      <c r="E297" s="91"/>
      <c r="J297" s="91"/>
      <c r="O297" s="91"/>
    </row>
    <row r="298" spans="1:15" x14ac:dyDescent="0.2">
      <c r="A298"/>
      <c r="B298"/>
      <c r="C298"/>
      <c r="E298" s="91"/>
      <c r="J298" s="91"/>
      <c r="O298" s="91"/>
    </row>
    <row r="299" spans="1:15" x14ac:dyDescent="0.2">
      <c r="A299"/>
      <c r="B299"/>
      <c r="C299"/>
      <c r="E299" s="91"/>
      <c r="J299" s="91"/>
      <c r="O299" s="91"/>
    </row>
    <row r="300" spans="1:15" x14ac:dyDescent="0.2">
      <c r="A300"/>
      <c r="B300"/>
      <c r="C300"/>
      <c r="E300" s="91"/>
      <c r="J300" s="91"/>
      <c r="O300" s="91"/>
    </row>
    <row r="301" spans="1:15" x14ac:dyDescent="0.2">
      <c r="A301"/>
      <c r="B301"/>
      <c r="C301"/>
      <c r="E301" s="91"/>
      <c r="J301" s="91"/>
      <c r="O301" s="91"/>
    </row>
    <row r="302" spans="1:15" x14ac:dyDescent="0.2">
      <c r="A302"/>
      <c r="B302"/>
      <c r="C302"/>
    </row>
    <row r="303" spans="1:15" x14ac:dyDescent="0.2">
      <c r="A303"/>
      <c r="B303"/>
      <c r="C303"/>
    </row>
    <row r="304" spans="1:15" x14ac:dyDescent="0.2">
      <c r="A304"/>
      <c r="B304"/>
      <c r="C304"/>
    </row>
    <row r="305" spans="1:3" x14ac:dyDescent="0.2">
      <c r="A305"/>
      <c r="B305"/>
      <c r="C305"/>
    </row>
  </sheetData>
  <sheetProtection algorithmName="SHA-512" hashValue="6h2fZy6iry2eCzAJYFET0Qu0cvx52Ch4Y+ce9yvtD2HOg9lLjgDeO5VwYqXY+Gvwsv+iyAhN86/L7xfa/GgIVg==" saltValue="DGOvMG/QGo8zCBDA8SYO4Q==" spinCount="100000" sheet="1" objects="1" scenarios="1" formatColumns="0" formatRows="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0B65B8907E734B9DB295727C6D5E94" ma:contentTypeVersion="3" ma:contentTypeDescription="Opret et nyt dokument." ma:contentTypeScope="" ma:versionID="07b82427685e9543943c52bc44be05dc">
  <xsd:schema xmlns:xsd="http://www.w3.org/2001/XMLSchema" xmlns:xs="http://www.w3.org/2001/XMLSchema" xmlns:p="http://schemas.microsoft.com/office/2006/metadata/properties" xmlns:ns2="b1f870bc-7b5a-4573-a492-19a53049feea" xmlns:ns3="3DF38D47-5F1C-4534-B367-829D1C170B9C" xmlns:ns4="3df38d47-5f1c-4534-b367-829d1c170b9c" targetNamespace="http://schemas.microsoft.com/office/2006/metadata/properties" ma:root="true" ma:fieldsID="21776ceea6eceabdedb44f4e7559f9f2" ns2:_="" ns3:_="" ns4:_="">
    <xsd:import namespace="b1f870bc-7b5a-4573-a492-19a53049feea"/>
    <xsd:import namespace="3DF38D47-5F1C-4534-B367-829D1C170B9C"/>
    <xsd:import namespace="3df38d47-5f1c-4534-b367-829d1c170b9c"/>
    <xsd:element name="properties">
      <xsd:complexType>
        <xsd:sequence>
          <xsd:element name="documentManagement">
            <xsd:complexType>
              <xsd:all>
                <xsd:element ref="ns2:p105ccf66fea4707a7781c77078b12b1" minOccurs="0"/>
                <xsd:element ref="ns2:TaxCatchAll" minOccurs="0"/>
                <xsd:element ref="ns2:TaxCatchAllLabel" minOccurs="0"/>
                <xsd:element ref="ns3:Fase_x0020_nr_x002e_" minOccurs="0"/>
                <xsd:element ref="ns2:SharedWithUsers" minOccurs="0"/>
                <xsd:element ref="ns2:SharedWithDetails" minOccurs="0"/>
                <xsd:element ref="ns4:Dokumen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870bc-7b5a-4573-a492-19a53049feea" elementFormDefault="qualified">
    <xsd:import namespace="http://schemas.microsoft.com/office/2006/documentManagement/types"/>
    <xsd:import namespace="http://schemas.microsoft.com/office/infopath/2007/PartnerControls"/>
    <xsd:element name="p105ccf66fea4707a7781c77078b12b1" ma:index="8" nillable="true" ma:taxonomy="true" ma:internalName="p105ccf66fea4707a7781c77078b12b1" ma:taxonomyFieldName="Projektfase" ma:displayName="Projektfase" ma:default="" ma:fieldId="{9105ccf6-6fea-4707-a778-1c77078b12b1}" ma:sspId="0c86bcf4-54d4-43f2-8d1b-18002a2ac903" ma:termSetId="b23d0fc4-83cc-460c-8fe8-f60f969c10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25f680e-7b9b-4a5e-95fe-43304f905d6d}" ma:internalName="TaxCatchAll" ma:showField="CatchAllData" ma:web="b1f870bc-7b5a-4573-a492-19a53049fe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5f680e-7b9b-4a5e-95fe-43304f905d6d}" ma:internalName="TaxCatchAllLabel" ma:readOnly="true" ma:showField="CatchAllDataLabel" ma:web="b1f870bc-7b5a-4573-a492-19a53049fe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38D47-5F1C-4534-B367-829D1C170B9C" elementFormDefault="qualified">
    <xsd:import namespace="http://schemas.microsoft.com/office/2006/documentManagement/types"/>
    <xsd:import namespace="http://schemas.microsoft.com/office/infopath/2007/PartnerControls"/>
    <xsd:element name="Fase_x0020_nr_x002e_" ma:index="12" nillable="true" ma:displayName="Fase nr." ma:internalName="Fase_x0020_nr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38d47-5f1c-4534-b367-829d1c170b9c" elementFormDefault="qualified">
    <xsd:import namespace="http://schemas.microsoft.com/office/2006/documentManagement/types"/>
    <xsd:import namespace="http://schemas.microsoft.com/office/infopath/2007/PartnerControls"/>
    <xsd:element name="Dokumenter" ma:index="15" nillable="true" ma:displayName="Dokumenter" ma:internalName="Dokument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f870bc-7b5a-4573-a492-19a53049feea"/>
    <p105ccf66fea4707a7781c77078b12b1 xmlns="b1f870bc-7b5a-4573-a492-19a53049feea">
      <Terms xmlns="http://schemas.microsoft.com/office/infopath/2007/PartnerControls"/>
    </p105ccf66fea4707a7781c77078b12b1>
    <Fase_x0020_nr_x002e_ xmlns="3DF38D47-5F1C-4534-B367-829D1C170B9C" xsi:nil="true"/>
    <Dokumenter xmlns="3df38d47-5f1c-4534-b367-829d1c170b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1CED1-BAC6-40C4-AAF3-848AB1CF4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f870bc-7b5a-4573-a492-19a53049feea"/>
    <ds:schemaRef ds:uri="3DF38D47-5F1C-4534-B367-829D1C170B9C"/>
    <ds:schemaRef ds:uri="3df38d47-5f1c-4534-b367-829d1c170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86E8DB-B893-46E7-BC6F-A6779DFCEB49}">
  <ds:schemaRefs>
    <ds:schemaRef ds:uri="http://schemas.microsoft.com/office/2006/documentManagement/types"/>
    <ds:schemaRef ds:uri="3df38d47-5f1c-4534-b367-829d1c170b9c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DF38D47-5F1C-4534-B367-829D1C170B9C"/>
    <ds:schemaRef ds:uri="b1f870bc-7b5a-4573-a492-19a53049feea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FA9F64-F16F-456D-992F-74A21A9710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Forside</vt:lpstr>
      <vt:lpstr>Varmblandet</vt:lpstr>
      <vt:lpstr>Cykelstier-Stier i eget trace</vt:lpstr>
      <vt:lpstr>Parkeringspladser</vt:lpstr>
      <vt:lpstr>Tillægsarbejder</vt:lpstr>
      <vt:lpstr>Tillægsarbejder!Print_Area</vt:lpstr>
      <vt:lpstr>Varmblandet!Print_Area</vt:lpstr>
      <vt:lpstr>'Cykelstier-Stier i eget trace'!Print_Titles</vt:lpstr>
      <vt:lpstr>Parkeringspladser!Print_Titles</vt:lpstr>
      <vt:lpstr>Tillægsarbejder!Print_Titles</vt:lpstr>
      <vt:lpstr>Varmblandet!Print_Titles</vt:lpstr>
    </vt:vector>
  </TitlesOfParts>
  <Manager/>
  <Company>Allerød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Henrik Strunge Dyndegaard</dc:creator>
  <cp:keywords/>
  <dc:description/>
  <cp:lastModifiedBy>Raben, Bent</cp:lastModifiedBy>
  <cp:revision/>
  <cp:lastPrinted>2021-06-15T13:39:13Z</cp:lastPrinted>
  <dcterms:created xsi:type="dcterms:W3CDTF">2016-04-12T08:18:24Z</dcterms:created>
  <dcterms:modified xsi:type="dcterms:W3CDTF">2021-06-17T11:43:32Z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0x010100A00B65B8907E734B9DB295727C6D5E94</vt:lpwstr>
  </property>
  <property fmtid="{D5CDD505-2E9C-101B-9397-08002B2CF9AE}" pid="3" name="Projektfase">
    <vt:lpwstr/>
  </property>
  <property fmtid="{D5CDD505-2E9C-101B-9397-08002B2CF9AE}" pid="4" name="Kommune">
    <vt:lpwstr/>
  </property>
  <property fmtid="{D5CDD505-2E9C-101B-9397-08002B2CF9AE}" pid="5" name="f4467c75ecf847a0aa1516c792bad21a">
    <vt:lpwstr/>
  </property>
  <property fmtid="{D5CDD505-2E9C-101B-9397-08002B2CF9AE}" pid="6" name="MSIP_Label_43f08ec5-d6d9-4227-8387-ccbfcb3632c4_Enabled">
    <vt:lpwstr>true</vt:lpwstr>
  </property>
  <property fmtid="{D5CDD505-2E9C-101B-9397-08002B2CF9AE}" pid="7" name="MSIP_Label_43f08ec5-d6d9-4227-8387-ccbfcb3632c4_SetDate">
    <vt:lpwstr>2021-06-03T11:11:58Z</vt:lpwstr>
  </property>
  <property fmtid="{D5CDD505-2E9C-101B-9397-08002B2CF9AE}" pid="8" name="MSIP_Label_43f08ec5-d6d9-4227-8387-ccbfcb3632c4_Method">
    <vt:lpwstr>Standard</vt:lpwstr>
  </property>
  <property fmtid="{D5CDD505-2E9C-101B-9397-08002B2CF9AE}" pid="9" name="MSIP_Label_43f08ec5-d6d9-4227-8387-ccbfcb3632c4_Name">
    <vt:lpwstr>Sweco Restricted</vt:lpwstr>
  </property>
  <property fmtid="{D5CDD505-2E9C-101B-9397-08002B2CF9AE}" pid="10" name="MSIP_Label_43f08ec5-d6d9-4227-8387-ccbfcb3632c4_SiteId">
    <vt:lpwstr>b7872ef0-9a00-4c18-8a4a-c7d25c778a9e</vt:lpwstr>
  </property>
  <property fmtid="{D5CDD505-2E9C-101B-9397-08002B2CF9AE}" pid="11" name="MSIP_Label_43f08ec5-d6d9-4227-8387-ccbfcb3632c4_ActionId">
    <vt:lpwstr>f9f60847-54cc-46ff-b43b-affd0ec20bac</vt:lpwstr>
  </property>
  <property fmtid="{D5CDD505-2E9C-101B-9397-08002B2CF9AE}" pid="12" name="MSIP_Label_43f08ec5-d6d9-4227-8387-ccbfcb3632c4_ContentBits">
    <vt:lpwstr>0</vt:lpwstr>
  </property>
</Properties>
</file>