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7245"/>
  </bookViews>
  <sheets>
    <sheet name="Totaler" sheetId="2" r:id="rId1"/>
    <sheet name="TBL" sheetId="1" r:id="rId2"/>
  </sheets>
  <calcPr calcId="125725"/>
</workbook>
</file>

<file path=xl/calcChain.xml><?xml version="1.0" encoding="utf-8"?>
<calcChain xmlns="http://schemas.openxmlformats.org/spreadsheetml/2006/main">
  <c r="H42" i="1"/>
  <c r="D10" i="2"/>
  <c r="D9"/>
  <c r="D8"/>
  <c r="D7"/>
  <c r="D6"/>
  <c r="D4"/>
  <c r="D5"/>
  <c r="H123" i="1" l="1"/>
  <c r="H124"/>
  <c r="H125"/>
  <c r="H126"/>
  <c r="H127"/>
  <c r="H128"/>
  <c r="H129"/>
  <c r="H122"/>
  <c r="H121"/>
  <c r="H118"/>
  <c r="H117"/>
  <c r="H116"/>
  <c r="H113"/>
  <c r="H112"/>
  <c r="H111"/>
  <c r="H110"/>
  <c r="H109"/>
  <c r="H108"/>
  <c r="H107"/>
  <c r="H106"/>
  <c r="H105"/>
  <c r="H104"/>
  <c r="H103"/>
  <c r="H102"/>
  <c r="H84"/>
  <c r="H85"/>
  <c r="H86"/>
  <c r="H87"/>
  <c r="H88"/>
  <c r="H89"/>
  <c r="H90"/>
  <c r="H91"/>
  <c r="H92"/>
  <c r="H93"/>
  <c r="H94"/>
  <c r="H95"/>
  <c r="H96"/>
  <c r="H97"/>
  <c r="H98"/>
  <c r="H99"/>
  <c r="H83"/>
  <c r="H80"/>
  <c r="H77"/>
  <c r="H78"/>
  <c r="H67"/>
  <c r="H66"/>
  <c r="H76"/>
  <c r="H75"/>
  <c r="H74"/>
  <c r="H73"/>
  <c r="H72"/>
  <c r="H71"/>
  <c r="H70"/>
  <c r="H68"/>
  <c r="H63"/>
  <c r="E5" i="2" s="1"/>
  <c r="H60" i="1"/>
  <c r="H59"/>
  <c r="H58"/>
  <c r="H56"/>
  <c r="H55"/>
  <c r="H54"/>
  <c r="H52"/>
  <c r="H51"/>
  <c r="H49"/>
  <c r="H48"/>
  <c r="H46"/>
  <c r="H45"/>
  <c r="H43"/>
  <c r="H41"/>
  <c r="H40"/>
  <c r="H38"/>
  <c r="H37"/>
  <c r="H36"/>
  <c r="H34"/>
  <c r="H33"/>
  <c r="H32"/>
  <c r="H31"/>
  <c r="H30"/>
  <c r="H29"/>
  <c r="H28"/>
  <c r="H27"/>
  <c r="H23"/>
  <c r="H24"/>
  <c r="H25"/>
  <c r="H22"/>
  <c r="H21"/>
  <c r="H20"/>
  <c r="H19"/>
  <c r="H18"/>
  <c r="H16"/>
  <c r="H15"/>
  <c r="H14"/>
  <c r="H13"/>
  <c r="H12"/>
  <c r="H7"/>
  <c r="H8"/>
  <c r="H9"/>
  <c r="H10"/>
  <c r="H6"/>
  <c r="E10" i="2" l="1"/>
  <c r="E8"/>
  <c r="E7"/>
  <c r="E6"/>
  <c r="E4"/>
  <c r="E9"/>
  <c r="E13" l="1"/>
</calcChain>
</file>

<file path=xl/sharedStrings.xml><?xml version="1.0" encoding="utf-8"?>
<sst xmlns="http://schemas.openxmlformats.org/spreadsheetml/2006/main" count="257" uniqueCount="150">
  <si>
    <t>Hovedpost</t>
  </si>
  <si>
    <t>Post</t>
  </si>
  <si>
    <t>Underpost</t>
  </si>
  <si>
    <t>Betegnelse</t>
  </si>
  <si>
    <t>Enhed</t>
  </si>
  <si>
    <t>Antal</t>
  </si>
  <si>
    <t>Enhedspris Kr./enhed</t>
  </si>
  <si>
    <t>Total pris kr.</t>
  </si>
  <si>
    <t>Afmærkningsmateriel</t>
  </si>
  <si>
    <t>stk</t>
  </si>
  <si>
    <t>A75-80 x 30 cm - Folietype 3</t>
  </si>
  <si>
    <t>A11-99 - sidekant = 70 cm  - Folietype 3</t>
  </si>
  <si>
    <t>A11-99 - sidekant = 90 cm - Folietype 3</t>
  </si>
  <si>
    <t>A11-99 - sidekant = 70 cm - Folietype 4</t>
  </si>
  <si>
    <t>A11-99 - sidekant = 90 cm - Folietype 4</t>
  </si>
  <si>
    <t>B11 - sidekant = 70 cm - Folietype 3</t>
  </si>
  <si>
    <t>B11 - sidekant = 90 cm - Folietype 3</t>
  </si>
  <si>
    <t>B18 Ø70, Folietype 3</t>
  </si>
  <si>
    <t>B19 70 x 70 cm, Folietype 3</t>
  </si>
  <si>
    <t>B13 - 90 cm, Folietype 4</t>
  </si>
  <si>
    <t>C - diameter Ø50, Folietype 3</t>
  </si>
  <si>
    <t>C - diameter Ø70, Folietype 3</t>
  </si>
  <si>
    <t>C - diameter Ø90, Folietype 3</t>
  </si>
  <si>
    <t>C - diameter Ø50, Folietype 4</t>
  </si>
  <si>
    <t>C - diameter Ø70, Folietype 4</t>
  </si>
  <si>
    <t>C - diameter Ø90, Folietype 4</t>
  </si>
  <si>
    <t>Tillæg for dobbeltsidet tavle, Folietype 3</t>
  </si>
  <si>
    <t>Tillæg for dobbeltsidet tavle, Folietype 4</t>
  </si>
  <si>
    <t>D - diameter Ø50, Folietype 3</t>
  </si>
  <si>
    <t>D - diameter Ø70, Folietype 3</t>
  </si>
  <si>
    <t>D - diameter Ø90, Folietype 3</t>
  </si>
  <si>
    <t>D - diameter Ø50, Folietype 4</t>
  </si>
  <si>
    <t>D - diameter Ø70, Folietype 4</t>
  </si>
  <si>
    <t>D - diameter Ø90, Folietype 4</t>
  </si>
  <si>
    <t>E - Enkeltsidet - Folietype 3</t>
  </si>
  <si>
    <t>E - Enkeltsidet - Folietype 4</t>
  </si>
  <si>
    <t>Tillæg for dobbeltsidet tavle (f.eks. E55 og E56), Folietype 3</t>
  </si>
  <si>
    <t>m²</t>
  </si>
  <si>
    <t>Levering af dækplade til G,H-tavler, folietype 3</t>
  </si>
  <si>
    <t>G-tavle enkeltsidet, Folietype 3</t>
  </si>
  <si>
    <t>H-tavle Enkeltsidet, Folietype 3</t>
  </si>
  <si>
    <t>L tavle, enkeltsidet, Folietype 3</t>
  </si>
  <si>
    <t>L tavle, enkeltsidet, Folietype 4</t>
  </si>
  <si>
    <t>M-servicetavler, enkeltsidet, folietype 3</t>
  </si>
  <si>
    <t>M-servicetavler, enkeltsidet, folietype 4</t>
  </si>
  <si>
    <t>Tillæg ved brug af folietype 4</t>
  </si>
  <si>
    <t>N-, O-Kant og baggrundsafmærkning, enkeltsidet</t>
  </si>
  <si>
    <t>Undertavler, enkeltsidet folietype 3</t>
  </si>
  <si>
    <t>Undertavler, enkeltsidet folietype 4</t>
  </si>
  <si>
    <t>Tillæg for dobbeltsidet</t>
  </si>
  <si>
    <t>A-Advarselstavler, leveringstid 5 hverdage</t>
  </si>
  <si>
    <t>B-Vigepligtstavler, leveringstid 5 hverdage</t>
  </si>
  <si>
    <t>C-Forbudstavler, leveringstid 5 hverdage</t>
  </si>
  <si>
    <t>D-Påbudstavler, leveringstid 5 hverdage</t>
  </si>
  <si>
    <t>E-oplysningstavler, leveringstid 5 hverdage</t>
  </si>
  <si>
    <t>G-, H-Orienterings-, afstands og stedtavler, Leveringstid 25 hverdage</t>
  </si>
  <si>
    <t>L-rutenumrer m.v., leveringstid 5 hverdage</t>
  </si>
  <si>
    <t>M-servicetavler, leveringstid 5 hverdage</t>
  </si>
  <si>
    <t>N-, O- kant og baggrundsafmærkning, leveringstid 5 hverdage</t>
  </si>
  <si>
    <t>U- undertavler, leveringstid 5 hverdage</t>
  </si>
  <si>
    <t>Vejnavnetavle, folietype 3</t>
  </si>
  <si>
    <t>Vejnavnetopholder</t>
  </si>
  <si>
    <t>Vejnavnetavle, folietype 4</t>
  </si>
  <si>
    <t>Andre tavler, leveringstid 15 hverdage</t>
  </si>
  <si>
    <t>Monteringstimer - option</t>
  </si>
  <si>
    <t xml:space="preserve">Monteringstimer af tavler, inkl. gravning </t>
  </si>
  <si>
    <t>Timer</t>
  </si>
  <si>
    <t>Standere m.v.</t>
  </si>
  <si>
    <t>Standere - stål</t>
  </si>
  <si>
    <t>Særlige beslag</t>
  </si>
  <si>
    <t>Stålstander Ø76,1 x 3,6 mm</t>
  </si>
  <si>
    <t>m</t>
  </si>
  <si>
    <t>Stålstander Ø60,3 x 3,6 mm med brudled, inkl. underdel og bolte</t>
  </si>
  <si>
    <t>Stålstander, lige Ø60,3 x 3,6 mm</t>
  </si>
  <si>
    <t>Stålstander, forkrøbet Ø60,3 x 3,6 mm</t>
  </si>
  <si>
    <t>Stålstander, buet Ø60,3 x 3,6 mm</t>
  </si>
  <si>
    <t>Stålstander, galge Ø60,3 x 3,6 mm</t>
  </si>
  <si>
    <t>Stålstander, vinkel Ø60,3 x 3,6 mm</t>
  </si>
  <si>
    <t>Stålstander, rørramme. Ø60,3 x 3,6 mm</t>
  </si>
  <si>
    <t>Stålstander, T- , Ø60,3 x 3,6 mm</t>
  </si>
  <si>
    <t>Kæbebeslag inkl. bolte</t>
  </si>
  <si>
    <t>Standere - alu</t>
  </si>
  <si>
    <t>Levering af alurør - Ø60,3 mm</t>
  </si>
  <si>
    <t>Vej og Parkudstyr</t>
  </si>
  <si>
    <t>Diverse</t>
  </si>
  <si>
    <t xml:space="preserve">Pullert, sort, gummi med min. 1 refleks, inkl. evt. monteringsbeslag, fundament </t>
  </si>
  <si>
    <t>Pullert, eftergivelig, sort, gummi eller plast med min. 1 refleks, inkl. evt. monteringsbeslag, fundament. Holdbar til min. 100 overkørsler</t>
  </si>
  <si>
    <t>Bilspærre, stål, Ø60 mm, inkl. fundament , længde 1,5-2,5 m</t>
  </si>
  <si>
    <t>Bilspærre, selvlukkende bom, inkl. evt. fundament, længde 1,5-2,0 m</t>
  </si>
  <si>
    <t>Vridbom, Stål, længde 4,0-6,6 m, inkl. monteringskit, 2 støttepkt. til aflægning</t>
  </si>
  <si>
    <t>Kantpæle, N41, med 2 reflekser</t>
  </si>
  <si>
    <t>Fundament til N41, kantpæl, gummi</t>
  </si>
  <si>
    <t>Km. Plade til N41</t>
  </si>
  <si>
    <t>P11 - Hellefyr, diamond grade refleks, højde 76 cm, inkl. fundament/sokkel</t>
  </si>
  <si>
    <t>Mærkespray, gul eller hvid, kasse med 12 stk.</t>
  </si>
  <si>
    <t>Afspærringsmateriel</t>
  </si>
  <si>
    <t>Blinklampe, Z93, Klasse L8L</t>
  </si>
  <si>
    <t>Betonklods, "Hoffmann klods"</t>
  </si>
  <si>
    <t>N44,1 Afspærringscylinder, højde 100 cm, uden fod</t>
  </si>
  <si>
    <t>N44,1 fod, 8 kg</t>
  </si>
  <si>
    <t>Afspæringslægter, 4,0 m, Rød/hvid</t>
  </si>
  <si>
    <t>Kantafmærkning, N42, 100 cm, dobbeltsiddet</t>
  </si>
  <si>
    <t>Spærrebom, plast, L=200, H=100 med fastmonterede drejefødder</t>
  </si>
  <si>
    <t>Skilteklemmer, Ø42</t>
  </si>
  <si>
    <t>Universal fod til 40x40, 60x60 samt Ø42 rør</t>
  </si>
  <si>
    <t>Skiltestænger, 40x40 mm, Længde 6 m</t>
  </si>
  <si>
    <t>Snestokke med galvaniseret spyd</t>
  </si>
  <si>
    <t xml:space="preserve">Afsætningspæle, 2,5x2,5x60 cm </t>
  </si>
  <si>
    <t>LED blitzblink på magnet til cigartænderstik, 12V, hastighed min. 80 km/t</t>
  </si>
  <si>
    <t>LED lysbro, længde mellem 1001-2000 mm, til fastmontering inkl. beslag</t>
  </si>
  <si>
    <t>LED lysbro, længde mellem 500-1000 mm, til fastmontering inkl. beslag</t>
  </si>
  <si>
    <t>Termoplastisk materiale til påbrænding</t>
  </si>
  <si>
    <t>Linjer, 10 cm, 1000x100, karton med 30 stk., hvide</t>
  </si>
  <si>
    <t>Linjer, 10 cm, 1000x100, karton med 30 stk., gule</t>
  </si>
  <si>
    <t>Hajtænder, 500x600, karton med 25 stk., hvide</t>
  </si>
  <si>
    <t>Cykelsymbol, 600 mm, karton med 5 stk, hvide</t>
  </si>
  <si>
    <t>Cykelsymbol, 1000 mm, karton med 5 stk, hvide</t>
  </si>
  <si>
    <t>Fodgængersymbol, 1000 mm, karton med 5 stk, hvide</t>
  </si>
  <si>
    <t>Invalidesymbol, 1000 mm, karton med 5 stk, hvide</t>
  </si>
  <si>
    <t>Brik, 1000x500 mm, karton med 5 stk, hvide</t>
  </si>
  <si>
    <t>Færdselstavle, 2500x1200</t>
  </si>
  <si>
    <t>Tilbudsliste (TBL) - Totaler</t>
  </si>
  <si>
    <t>Monteringstimer - option på montage af udvalgte tavler, i spidsbelastning</t>
  </si>
  <si>
    <t>Afspærringsmateriel - køretøjer</t>
  </si>
  <si>
    <t>Samlet tilbudssum</t>
  </si>
  <si>
    <t>Virksomhedsnavn:</t>
  </si>
  <si>
    <t>Adresse inkl. postnr. og by:</t>
  </si>
  <si>
    <t>Telefon nr.:</t>
  </si>
  <si>
    <t>E-mail adresse:</t>
  </si>
  <si>
    <t>Kontaktperson:</t>
  </si>
  <si>
    <t>Kontaktpersons direkte tlf.nr.:</t>
  </si>
  <si>
    <t xml:space="preserve">Tilbudsgivers kontaktinformationer </t>
  </si>
  <si>
    <t>CVR. Nr</t>
  </si>
  <si>
    <t>TRO- &amp; LOVE ERKLÆRING</t>
  </si>
  <si>
    <t>Tilbudsafgivelse</t>
  </si>
  <si>
    <t>Dato</t>
  </si>
  <si>
    <t>Sted</t>
  </si>
  <si>
    <t>Underskrift af forhandlingsberettiget:</t>
  </si>
  <si>
    <t>Tilbudsgivers forbehold</t>
  </si>
  <si>
    <t>Papirkurv, model med indkast, lakeret i "stevnsblå", inkl. montagebeslag</t>
  </si>
  <si>
    <t>Affaldsspand til montage af affaldssække med låg, og træskellet</t>
  </si>
  <si>
    <t>Bord-bænkesæt, L= 175 cm, trykimprægneret træ</t>
  </si>
  <si>
    <t>Pullert, massiv træ, min. højde 80 cm,  min. 1 refleks, inkl. evt. monteringsbeslag, fundament, flytbar</t>
  </si>
  <si>
    <t xml:space="preserve">Pullert, massiv træ, min. højde 100 cm,  min. 1 refleks, inkl. evt. monteringsbeslag, fundament </t>
  </si>
  <si>
    <t>Cykelstativ, til min. 5 cykler, Galvaniseret stål, Længde = 2.000-2.500 cm, montage i jord</t>
  </si>
  <si>
    <t>Bænk, L &gt;175  cm</t>
  </si>
  <si>
    <t>Levering af beslag, Ø60 mm inkl. bagbøjle og boltesæt</t>
  </si>
  <si>
    <t>Levering af stilbare beslag til Ø60 stander inkl. boltesæt</t>
  </si>
  <si>
    <t>Tilbudsliste (TBL) - Forventet årligt forbrug</t>
  </si>
  <si>
    <t>Undertegnede erklærer ved sin underskrift af tilbuddet på tro og love, at tilbudsgiver ikke har ubetalt forfalden gæld til det offentlige.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</si>
</sst>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 diagonalDown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6" fillId="0" borderId="0" xfId="0" applyFont="1"/>
    <xf numFmtId="0" fontId="0" fillId="33" borderId="0" xfId="0" applyFill="1"/>
    <xf numFmtId="0" fontId="0" fillId="33" borderId="10" xfId="0" applyFill="1" applyBorder="1"/>
    <xf numFmtId="0" fontId="16" fillId="0" borderId="13" xfId="0" applyFont="1" applyBorder="1"/>
    <xf numFmtId="0" fontId="16" fillId="0" borderId="12" xfId="0" applyFont="1" applyBorder="1"/>
    <xf numFmtId="0" fontId="0" fillId="0" borderId="0" xfId="0" applyFill="1"/>
    <xf numFmtId="0" fontId="0" fillId="0" borderId="0" xfId="0" applyBorder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wrapText="1"/>
    </xf>
    <xf numFmtId="0" fontId="19" fillId="0" borderId="0" xfId="0" applyFont="1" applyFill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14" xfId="0" applyFont="1" applyBorder="1"/>
    <xf numFmtId="0" fontId="0" fillId="33" borderId="10" xfId="0" applyFill="1" applyBorder="1" applyAlignment="1">
      <alignment horizontal="left"/>
    </xf>
    <xf numFmtId="0" fontId="0" fillId="0" borderId="15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0" xfId="0" applyBorder="1" applyAlignment="1"/>
    <xf numFmtId="0" fontId="21" fillId="0" borderId="12" xfId="0" applyFont="1" applyBorder="1"/>
    <xf numFmtId="0" fontId="0" fillId="0" borderId="13" xfId="0" applyBorder="1"/>
    <xf numFmtId="0" fontId="0" fillId="0" borderId="14" xfId="0" applyBorder="1"/>
    <xf numFmtId="0" fontId="20" fillId="0" borderId="15" xfId="0" applyFont="1" applyBorder="1"/>
    <xf numFmtId="0" fontId="20" fillId="0" borderId="15" xfId="0" applyFont="1" applyBorder="1" applyAlignment="1">
      <alignment horizontal="left" indent="5"/>
    </xf>
    <xf numFmtId="0" fontId="16" fillId="33" borderId="11" xfId="0" applyFont="1" applyFill="1" applyBorder="1" applyAlignment="1"/>
    <xf numFmtId="0" fontId="16" fillId="0" borderId="11" xfId="0" applyFont="1" applyBorder="1" applyAlignment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0" fillId="0" borderId="15" xfId="0" applyFont="1" applyBorder="1" applyAlignment="1">
      <alignment horizontal="left" wrapText="1"/>
    </xf>
    <xf numFmtId="0" fontId="0" fillId="0" borderId="0" xfId="0" applyBorder="1" applyAlignment="1"/>
    <xf numFmtId="0" fontId="0" fillId="0" borderId="16" xfId="0" applyBorder="1" applyAlignment="1"/>
    <xf numFmtId="0" fontId="20" fillId="0" borderId="17" xfId="0" applyFont="1" applyBorder="1" applyAlignment="1">
      <alignment horizontal="left" wrapText="1"/>
    </xf>
    <xf numFmtId="0" fontId="0" fillId="0" borderId="18" xfId="0" applyBorder="1" applyAlignment="1"/>
    <xf numFmtId="0" fontId="0" fillId="0" borderId="19" xfId="0" applyBorder="1" applyAlignment="1"/>
    <xf numFmtId="0" fontId="18" fillId="33" borderId="0" xfId="0" applyFont="1" applyFill="1" applyAlignment="1"/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sqref="A1:E2"/>
    </sheetView>
  </sheetViews>
  <sheetFormatPr defaultRowHeight="15"/>
  <cols>
    <col min="1" max="1" width="10.5703125" bestFit="1" customWidth="1"/>
    <col min="2" max="2" width="4.85546875" bestFit="1" customWidth="1"/>
    <col min="3" max="3" width="12.140625" customWidth="1"/>
    <col min="4" max="4" width="68" bestFit="1" customWidth="1"/>
    <col min="5" max="5" width="11.85546875" bestFit="1" customWidth="1"/>
  </cols>
  <sheetData>
    <row r="1" spans="1:5">
      <c r="A1" s="59" t="s">
        <v>121</v>
      </c>
      <c r="B1" s="59"/>
      <c r="C1" s="59"/>
      <c r="D1" s="59"/>
      <c r="E1" s="59"/>
    </row>
    <row r="2" spans="1:5">
      <c r="A2" s="59"/>
      <c r="B2" s="59"/>
      <c r="C2" s="59"/>
      <c r="D2" s="59"/>
      <c r="E2" s="59"/>
    </row>
    <row r="3" spans="1:5">
      <c r="A3" s="5" t="s">
        <v>0</v>
      </c>
      <c r="B3" s="4" t="s">
        <v>1</v>
      </c>
      <c r="C3" s="4" t="s">
        <v>2</v>
      </c>
      <c r="D3" s="4" t="s">
        <v>3</v>
      </c>
      <c r="E3" s="13" t="s">
        <v>7</v>
      </c>
    </row>
    <row r="4" spans="1:5">
      <c r="A4" s="15">
        <v>1</v>
      </c>
      <c r="B4" s="7">
        <v>0</v>
      </c>
      <c r="C4" s="7">
        <v>0</v>
      </c>
      <c r="D4" s="31" t="str">
        <f>TBL!D4</f>
        <v>Afmærkningsmateriel</v>
      </c>
      <c r="E4" s="32">
        <f>TBL!H6+TBL!H7+TBL!H8+TBL!H9+TBL!H10+TBL!H12+TBL!H13+TBL!H14+TBL!H15+TBL!H16+TBL!H18+TBL!H19+TBL!H20+TBL!H22+TBL!H21+TBL!H23+TBL!H24+TBL!H25+TBL!H27+TBL!H28+TBL!H29+TBL!H30+TBL!H31+TBL!H32+TBL!H33+TBL!H34+TBL!H36+TBL!H37+TBL!H38+TBL!H40+TBL!H41+TBL!H43+TBL!H45+TBL!H46+TBL!H48+TBL!H49+TBL!H51+TBL!H52+TBL!H54+TBL!H55+TBL!H56+TBL!H58+TBL!H59+TBL!H60+TBL!H42</f>
        <v>0</v>
      </c>
    </row>
    <row r="5" spans="1:5">
      <c r="A5" s="15">
        <v>2</v>
      </c>
      <c r="B5" s="7">
        <v>0</v>
      </c>
      <c r="C5" s="7">
        <v>0</v>
      </c>
      <c r="D5" s="7" t="str">
        <f>TBL!D61</f>
        <v>Monteringstimer - option på montage af udvalgte tavler, i spidsbelastning</v>
      </c>
      <c r="E5" s="32">
        <f>TBL!H63</f>
        <v>0</v>
      </c>
    </row>
    <row r="6" spans="1:5">
      <c r="A6" s="15">
        <v>3</v>
      </c>
      <c r="B6" s="7">
        <v>0</v>
      </c>
      <c r="C6" s="7">
        <v>0</v>
      </c>
      <c r="D6" s="7" t="str">
        <f>TBL!D64</f>
        <v>Standere m.v.</v>
      </c>
      <c r="E6" s="32">
        <f>TBL!H66+TBL!H67+TBL!H68+TBL!H70+TBL!H71+TBL!H72+TBL!H73+TBL!H74+TBL!H75+TBL!H76+TBL!H77+TBL!H78+TBL!H80</f>
        <v>0</v>
      </c>
    </row>
    <row r="7" spans="1:5">
      <c r="A7" s="15">
        <v>4</v>
      </c>
      <c r="B7" s="7">
        <v>0</v>
      </c>
      <c r="C7" s="7">
        <v>0</v>
      </c>
      <c r="D7" s="7" t="str">
        <f>TBL!D81</f>
        <v>Vej og Parkudstyr</v>
      </c>
      <c r="E7" s="32">
        <f>TBL!H83+TBL!H84+TBL!H85+TBL!H86+TBL!H87+TBL!H88+TBL!H89+TBL!H90+TBL!H91+TBL!H92+TBL!H93+TBL!H94+TBL!H95+TBL!H96+TBL!H97+TBL!H98+TBL!H99</f>
        <v>0</v>
      </c>
    </row>
    <row r="8" spans="1:5">
      <c r="A8" s="15">
        <v>5</v>
      </c>
      <c r="B8" s="7">
        <v>0</v>
      </c>
      <c r="C8" s="7">
        <v>0</v>
      </c>
      <c r="D8" s="7" t="str">
        <f>TBL!D100</f>
        <v>Afspærringsmateriel</v>
      </c>
      <c r="E8" s="32">
        <f>TBL!H102+TBL!H103+TBL!H104+TBL!H105+TBL!H106+TBL!H107+TBL!H108+TBL!H109+TBL!H110+TBL!H111+TBL!H112+TBL!H113</f>
        <v>0</v>
      </c>
    </row>
    <row r="9" spans="1:5">
      <c r="A9" s="15">
        <v>6</v>
      </c>
      <c r="B9" s="7">
        <v>0</v>
      </c>
      <c r="C9" s="7">
        <v>0</v>
      </c>
      <c r="D9" s="7" t="str">
        <f>TBL!D114</f>
        <v>Afspærringsmateriel - køretøjer</v>
      </c>
      <c r="E9" s="32">
        <f>TBL!H116+TBL!H117+TBL!H118</f>
        <v>0</v>
      </c>
    </row>
    <row r="10" spans="1:5">
      <c r="A10" s="15">
        <v>7</v>
      </c>
      <c r="B10" s="7">
        <v>0</v>
      </c>
      <c r="C10" s="7">
        <v>0</v>
      </c>
      <c r="D10" s="7" t="str">
        <f>TBL!D119</f>
        <v>Termoplastisk materiale til påbrænding</v>
      </c>
      <c r="E10" s="32">
        <f>TBL!H121+TBL!H122+TBL!H123+TBL!H124+TBL!H125+TBL!H126+TBL!H127+TBL!H128+TBL!H129</f>
        <v>0</v>
      </c>
    </row>
    <row r="11" spans="1:5">
      <c r="A11" s="15"/>
      <c r="B11" s="7"/>
      <c r="C11" s="7"/>
      <c r="D11" s="7"/>
      <c r="E11" s="32"/>
    </row>
    <row r="12" spans="1:5">
      <c r="A12" s="15"/>
      <c r="B12" s="7"/>
      <c r="C12" s="7"/>
      <c r="D12" s="7"/>
      <c r="E12" s="32"/>
    </row>
    <row r="13" spans="1:5">
      <c r="A13" s="60" t="s">
        <v>124</v>
      </c>
      <c r="B13" s="61"/>
      <c r="C13" s="61"/>
      <c r="D13" s="33"/>
      <c r="E13" s="34">
        <f>SUM(E4:E10)</f>
        <v>0</v>
      </c>
    </row>
    <row r="16" spans="1:5" ht="15.75" customHeight="1">
      <c r="A16" s="41" t="s">
        <v>131</v>
      </c>
      <c r="B16" s="42"/>
      <c r="C16" s="42"/>
      <c r="D16" s="42"/>
      <c r="E16" s="42"/>
    </row>
    <row r="17" spans="1:5">
      <c r="A17" s="49" t="s">
        <v>125</v>
      </c>
      <c r="B17" s="49"/>
      <c r="C17" s="49"/>
      <c r="D17" s="49"/>
      <c r="E17" s="49"/>
    </row>
    <row r="18" spans="1:5">
      <c r="A18" s="49" t="s">
        <v>132</v>
      </c>
      <c r="B18" s="49"/>
      <c r="C18" s="49"/>
      <c r="D18" s="49"/>
      <c r="E18" s="49"/>
    </row>
    <row r="19" spans="1:5" ht="30.75" customHeight="1">
      <c r="A19" s="49" t="s">
        <v>126</v>
      </c>
      <c r="B19" s="49"/>
      <c r="C19" s="49"/>
      <c r="D19" s="49"/>
      <c r="E19" s="49"/>
    </row>
    <row r="20" spans="1:5">
      <c r="A20" s="49" t="s">
        <v>127</v>
      </c>
      <c r="B20" s="49"/>
      <c r="C20" s="49"/>
      <c r="D20" s="49"/>
      <c r="E20" s="49"/>
    </row>
    <row r="21" spans="1:5">
      <c r="A21" s="49" t="s">
        <v>128</v>
      </c>
      <c r="B21" s="49"/>
      <c r="C21" s="49"/>
      <c r="D21" s="49"/>
      <c r="E21" s="49"/>
    </row>
    <row r="22" spans="1:5">
      <c r="A22" s="49" t="s">
        <v>129</v>
      </c>
      <c r="B22" s="49"/>
      <c r="C22" s="49"/>
      <c r="D22" s="49"/>
      <c r="E22" s="49"/>
    </row>
    <row r="23" spans="1:5">
      <c r="A23" s="49" t="s">
        <v>130</v>
      </c>
      <c r="B23" s="49"/>
      <c r="C23" s="49"/>
      <c r="D23" s="49"/>
      <c r="E23" s="49"/>
    </row>
    <row r="24" spans="1:5" s="30" customFormat="1">
      <c r="A24" s="35"/>
      <c r="B24" s="35"/>
      <c r="C24" s="35"/>
      <c r="D24" s="35"/>
      <c r="E24" s="35"/>
    </row>
    <row r="25" spans="1:5" s="30" customFormat="1">
      <c r="A25" s="41" t="s">
        <v>138</v>
      </c>
      <c r="B25" s="42"/>
      <c r="C25" s="42"/>
      <c r="D25" s="42"/>
      <c r="E25" s="42"/>
    </row>
    <row r="26" spans="1:5" s="30" customFormat="1">
      <c r="A26" s="43"/>
      <c r="B26" s="44"/>
      <c r="C26" s="44"/>
      <c r="D26" s="44"/>
      <c r="E26" s="45"/>
    </row>
    <row r="27" spans="1:5" s="30" customFormat="1" ht="34.5" customHeight="1">
      <c r="A27" s="46"/>
      <c r="B27" s="47"/>
      <c r="C27" s="47"/>
      <c r="D27" s="47"/>
      <c r="E27" s="48"/>
    </row>
    <row r="29" spans="1:5">
      <c r="A29" s="36" t="s">
        <v>133</v>
      </c>
      <c r="B29" s="37"/>
      <c r="C29" s="37"/>
      <c r="D29" s="37"/>
      <c r="E29" s="38"/>
    </row>
    <row r="30" spans="1:5">
      <c r="A30" s="39" t="s">
        <v>149</v>
      </c>
      <c r="B30" s="7"/>
      <c r="C30" s="7"/>
      <c r="D30" s="7"/>
      <c r="E30" s="32"/>
    </row>
    <row r="31" spans="1:5">
      <c r="A31" s="40"/>
      <c r="B31" s="7"/>
      <c r="C31" s="7"/>
      <c r="D31" s="7"/>
      <c r="E31" s="32"/>
    </row>
    <row r="32" spans="1:5" ht="27.75" customHeight="1">
      <c r="A32" s="53"/>
      <c r="B32" s="54"/>
      <c r="C32" s="54"/>
      <c r="D32" s="54"/>
      <c r="E32" s="55"/>
    </row>
    <row r="33" spans="1:5" ht="20.25" customHeight="1">
      <c r="A33" s="53"/>
      <c r="B33" s="54"/>
      <c r="C33" s="54"/>
      <c r="D33" s="54"/>
      <c r="E33" s="55"/>
    </row>
    <row r="34" spans="1:5" ht="41.25" customHeight="1">
      <c r="A34" s="56"/>
      <c r="B34" s="57"/>
      <c r="C34" s="57"/>
      <c r="D34" s="57"/>
      <c r="E34" s="58"/>
    </row>
    <row r="36" spans="1:5">
      <c r="A36" s="41" t="s">
        <v>134</v>
      </c>
      <c r="B36" s="42"/>
      <c r="C36" s="42"/>
      <c r="D36" s="42"/>
      <c r="E36" s="42"/>
    </row>
    <row r="37" spans="1:5">
      <c r="A37" s="49" t="s">
        <v>135</v>
      </c>
      <c r="B37" s="49"/>
      <c r="C37" s="49"/>
      <c r="D37" s="49"/>
      <c r="E37" s="49"/>
    </row>
    <row r="38" spans="1:5">
      <c r="A38" s="49" t="s">
        <v>136</v>
      </c>
      <c r="B38" s="49"/>
      <c r="C38" s="49"/>
      <c r="D38" s="49"/>
      <c r="E38" s="49"/>
    </row>
    <row r="39" spans="1:5" ht="45" customHeight="1">
      <c r="A39" s="50" t="s">
        <v>137</v>
      </c>
      <c r="B39" s="51"/>
      <c r="C39" s="52"/>
      <c r="D39" s="49"/>
      <c r="E39" s="49"/>
    </row>
  </sheetData>
  <mergeCells count="29">
    <mergeCell ref="A1:E2"/>
    <mergeCell ref="A13:C13"/>
    <mergeCell ref="A16:E16"/>
    <mergeCell ref="A17:C17"/>
    <mergeCell ref="D17:E17"/>
    <mergeCell ref="D23:E23"/>
    <mergeCell ref="A18:C18"/>
    <mergeCell ref="A19:C19"/>
    <mergeCell ref="A20:C20"/>
    <mergeCell ref="A21:C21"/>
    <mergeCell ref="A22:C22"/>
    <mergeCell ref="A23:C23"/>
    <mergeCell ref="D18:E18"/>
    <mergeCell ref="D19:E19"/>
    <mergeCell ref="D20:E20"/>
    <mergeCell ref="D21:E21"/>
    <mergeCell ref="D22:E22"/>
    <mergeCell ref="A38:C38"/>
    <mergeCell ref="D38:E38"/>
    <mergeCell ref="A39:C39"/>
    <mergeCell ref="D39:E39"/>
    <mergeCell ref="A32:E32"/>
    <mergeCell ref="A33:E33"/>
    <mergeCell ref="A34:E34"/>
    <mergeCell ref="A25:E25"/>
    <mergeCell ref="A26:E27"/>
    <mergeCell ref="A36:E36"/>
    <mergeCell ref="A37:C37"/>
    <mergeCell ref="D37:E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topLeftCell="A100" workbookViewId="0">
      <selection sqref="A1:H2"/>
    </sheetView>
  </sheetViews>
  <sheetFormatPr defaultRowHeight="15"/>
  <cols>
    <col min="1" max="1" width="10.5703125" bestFit="1" customWidth="1"/>
    <col min="2" max="2" width="4.85546875" bestFit="1" customWidth="1"/>
    <col min="3" max="3" width="10.28515625" bestFit="1" customWidth="1"/>
    <col min="4" max="4" width="108.42578125" bestFit="1" customWidth="1"/>
    <col min="5" max="5" width="9" style="12" customWidth="1"/>
    <col min="6" max="6" width="8.140625" customWidth="1"/>
    <col min="7" max="7" width="20.42578125" bestFit="1" customWidth="1"/>
    <col min="8" max="8" width="11.85546875" bestFit="1" customWidth="1"/>
  </cols>
  <sheetData>
    <row r="1" spans="1:18">
      <c r="A1" s="59" t="s">
        <v>148</v>
      </c>
      <c r="B1" s="59"/>
      <c r="C1" s="59"/>
      <c r="D1" s="59"/>
      <c r="E1" s="59"/>
      <c r="F1" s="59"/>
      <c r="G1" s="59"/>
      <c r="H1" s="59"/>
    </row>
    <row r="2" spans="1:18">
      <c r="A2" s="59"/>
      <c r="B2" s="59"/>
      <c r="C2" s="59"/>
      <c r="D2" s="59"/>
      <c r="E2" s="59"/>
      <c r="F2" s="59"/>
      <c r="G2" s="59"/>
      <c r="H2" s="59"/>
    </row>
    <row r="3" spans="1:18">
      <c r="A3" s="1" t="s">
        <v>0</v>
      </c>
      <c r="B3" s="1" t="s">
        <v>1</v>
      </c>
      <c r="C3" s="1" t="s">
        <v>2</v>
      </c>
      <c r="D3" s="1" t="s">
        <v>3</v>
      </c>
      <c r="E3" s="11" t="s">
        <v>4</v>
      </c>
      <c r="F3" s="1" t="s">
        <v>5</v>
      </c>
      <c r="G3" s="1" t="s">
        <v>6</v>
      </c>
      <c r="H3" s="1" t="s">
        <v>7</v>
      </c>
    </row>
    <row r="4" spans="1:18">
      <c r="A4" s="2">
        <v>1</v>
      </c>
      <c r="B4" s="2">
        <v>0</v>
      </c>
      <c r="C4" s="2">
        <v>0</v>
      </c>
      <c r="D4" s="2" t="s">
        <v>8</v>
      </c>
      <c r="E4" s="14"/>
      <c r="F4" s="3"/>
      <c r="G4" s="3"/>
      <c r="H4" s="3"/>
    </row>
    <row r="5" spans="1:18">
      <c r="A5" s="2">
        <v>1</v>
      </c>
      <c r="B5" s="2">
        <v>1</v>
      </c>
      <c r="C5" s="2">
        <v>0</v>
      </c>
      <c r="D5" s="2" t="s">
        <v>50</v>
      </c>
      <c r="E5" s="14"/>
      <c r="F5" s="3"/>
      <c r="G5" s="3"/>
      <c r="H5" s="3"/>
    </row>
    <row r="6" spans="1:18">
      <c r="A6">
        <v>1</v>
      </c>
      <c r="B6">
        <v>1</v>
      </c>
      <c r="C6">
        <v>1</v>
      </c>
      <c r="D6" t="s">
        <v>11</v>
      </c>
      <c r="E6" s="12" t="s">
        <v>9</v>
      </c>
      <c r="F6">
        <v>50</v>
      </c>
      <c r="H6">
        <f>F6*G6</f>
        <v>0</v>
      </c>
    </row>
    <row r="7" spans="1:18">
      <c r="A7">
        <v>1</v>
      </c>
      <c r="B7">
        <v>1</v>
      </c>
      <c r="C7" s="17">
        <v>2</v>
      </c>
      <c r="D7" t="s">
        <v>12</v>
      </c>
      <c r="E7" s="12" t="s">
        <v>9</v>
      </c>
      <c r="F7">
        <v>25</v>
      </c>
      <c r="H7" s="17">
        <f t="shared" ref="H7:H10" si="0">F7*G7</f>
        <v>0</v>
      </c>
    </row>
    <row r="8" spans="1:18">
      <c r="A8" s="17">
        <v>1</v>
      </c>
      <c r="B8" s="17">
        <v>1</v>
      </c>
      <c r="C8" s="17">
        <v>3</v>
      </c>
      <c r="D8" s="17" t="s">
        <v>10</v>
      </c>
      <c r="E8" s="12" t="s">
        <v>9</v>
      </c>
      <c r="F8">
        <v>10</v>
      </c>
      <c r="H8" s="17">
        <f t="shared" si="0"/>
        <v>0</v>
      </c>
    </row>
    <row r="9" spans="1:18">
      <c r="A9" s="17">
        <v>1</v>
      </c>
      <c r="B9" s="17">
        <v>1</v>
      </c>
      <c r="C9" s="17">
        <v>4</v>
      </c>
      <c r="D9" t="s">
        <v>13</v>
      </c>
      <c r="E9" s="12" t="s">
        <v>9</v>
      </c>
      <c r="F9">
        <v>25</v>
      </c>
      <c r="H9" s="17">
        <f t="shared" si="0"/>
        <v>0</v>
      </c>
    </row>
    <row r="10" spans="1:18">
      <c r="A10" s="17">
        <v>1</v>
      </c>
      <c r="B10" s="17">
        <v>1</v>
      </c>
      <c r="C10" s="17">
        <v>5</v>
      </c>
      <c r="D10" t="s">
        <v>14</v>
      </c>
      <c r="E10" s="12" t="s">
        <v>9</v>
      </c>
      <c r="F10">
        <v>25</v>
      </c>
      <c r="H10" s="17">
        <f t="shared" si="0"/>
        <v>0</v>
      </c>
      <c r="R10" s="16"/>
    </row>
    <row r="11" spans="1:18">
      <c r="A11" s="2">
        <v>1</v>
      </c>
      <c r="B11" s="2">
        <v>2</v>
      </c>
      <c r="C11" s="2">
        <v>0</v>
      </c>
      <c r="D11" s="2" t="s">
        <v>51</v>
      </c>
      <c r="E11" s="14"/>
      <c r="F11" s="3"/>
      <c r="G11" s="3"/>
      <c r="H11" s="3"/>
    </row>
    <row r="12" spans="1:18">
      <c r="A12" s="19">
        <v>1</v>
      </c>
      <c r="B12" s="19">
        <v>2</v>
      </c>
      <c r="C12" s="19">
        <v>1</v>
      </c>
      <c r="D12" s="18" t="s">
        <v>15</v>
      </c>
      <c r="E12" s="12" t="s">
        <v>9</v>
      </c>
      <c r="F12">
        <v>25</v>
      </c>
      <c r="H12" s="19">
        <f>F12*G12</f>
        <v>0</v>
      </c>
    </row>
    <row r="13" spans="1:18">
      <c r="A13" s="19">
        <v>1</v>
      </c>
      <c r="B13" s="19">
        <v>2</v>
      </c>
      <c r="C13" s="19">
        <v>2</v>
      </c>
      <c r="D13" s="18" t="s">
        <v>16</v>
      </c>
      <c r="E13" s="12" t="s">
        <v>9</v>
      </c>
      <c r="F13">
        <v>15</v>
      </c>
      <c r="H13" s="19">
        <f t="shared" ref="H13:H16" si="1">F13*G13</f>
        <v>0</v>
      </c>
    </row>
    <row r="14" spans="1:18">
      <c r="A14" s="19">
        <v>1</v>
      </c>
      <c r="B14" s="19">
        <v>2</v>
      </c>
      <c r="C14" s="19">
        <v>3</v>
      </c>
      <c r="D14" s="19" t="s">
        <v>17</v>
      </c>
      <c r="E14" s="12" t="s">
        <v>9</v>
      </c>
      <c r="F14">
        <v>5</v>
      </c>
      <c r="H14" s="19">
        <f t="shared" si="1"/>
        <v>0</v>
      </c>
    </row>
    <row r="15" spans="1:18">
      <c r="A15" s="19">
        <v>1</v>
      </c>
      <c r="B15" s="19">
        <v>2</v>
      </c>
      <c r="C15" s="19">
        <v>4</v>
      </c>
      <c r="D15" s="19" t="s">
        <v>18</v>
      </c>
      <c r="E15" s="12" t="s">
        <v>9</v>
      </c>
      <c r="F15">
        <v>5</v>
      </c>
      <c r="H15" s="19">
        <f t="shared" si="1"/>
        <v>0</v>
      </c>
    </row>
    <row r="16" spans="1:18">
      <c r="A16" s="19">
        <v>1</v>
      </c>
      <c r="B16" s="19">
        <v>2</v>
      </c>
      <c r="C16" s="19">
        <v>5</v>
      </c>
      <c r="D16" s="18" t="s">
        <v>19</v>
      </c>
      <c r="E16" s="12" t="s">
        <v>9</v>
      </c>
      <c r="F16">
        <v>10</v>
      </c>
      <c r="H16" s="19">
        <f t="shared" si="1"/>
        <v>0</v>
      </c>
    </row>
    <row r="17" spans="1:8">
      <c r="A17" s="2">
        <v>1</v>
      </c>
      <c r="B17" s="2">
        <v>3</v>
      </c>
      <c r="C17" s="2">
        <v>0</v>
      </c>
      <c r="D17" s="2" t="s">
        <v>52</v>
      </c>
      <c r="E17" s="14"/>
      <c r="F17" s="3"/>
      <c r="G17" s="3"/>
      <c r="H17" s="3"/>
    </row>
    <row r="18" spans="1:8">
      <c r="A18" s="19">
        <v>1</v>
      </c>
      <c r="B18" s="19">
        <v>3</v>
      </c>
      <c r="C18" s="19">
        <v>1</v>
      </c>
      <c r="D18" s="20" t="s">
        <v>20</v>
      </c>
      <c r="E18" s="12" t="s">
        <v>9</v>
      </c>
      <c r="F18">
        <v>40</v>
      </c>
      <c r="H18" s="20">
        <f>F18*G18</f>
        <v>0</v>
      </c>
    </row>
    <row r="19" spans="1:8">
      <c r="A19" s="20">
        <v>1</v>
      </c>
      <c r="B19" s="20">
        <v>3</v>
      </c>
      <c r="C19" s="20">
        <v>2</v>
      </c>
      <c r="D19" s="20" t="s">
        <v>21</v>
      </c>
      <c r="E19" s="12" t="s">
        <v>9</v>
      </c>
      <c r="F19">
        <v>75</v>
      </c>
      <c r="H19" s="20">
        <f t="shared" ref="H19:H25" si="2">F19*G19</f>
        <v>0</v>
      </c>
    </row>
    <row r="20" spans="1:8">
      <c r="A20" s="20">
        <v>1</v>
      </c>
      <c r="B20" s="20">
        <v>3</v>
      </c>
      <c r="C20" s="20">
        <v>3</v>
      </c>
      <c r="D20" s="20" t="s">
        <v>22</v>
      </c>
      <c r="E20" s="12" t="s">
        <v>9</v>
      </c>
      <c r="F20">
        <v>15</v>
      </c>
      <c r="H20" s="20">
        <f t="shared" si="2"/>
        <v>0</v>
      </c>
    </row>
    <row r="21" spans="1:8">
      <c r="A21" s="20">
        <v>1</v>
      </c>
      <c r="B21" s="20">
        <v>3</v>
      </c>
      <c r="C21" s="20">
        <v>4</v>
      </c>
      <c r="D21" s="20" t="s">
        <v>23</v>
      </c>
      <c r="E21" s="12" t="s">
        <v>9</v>
      </c>
      <c r="F21">
        <v>10</v>
      </c>
      <c r="H21" s="20">
        <f t="shared" si="2"/>
        <v>0</v>
      </c>
    </row>
    <row r="22" spans="1:8">
      <c r="A22" s="20">
        <v>1</v>
      </c>
      <c r="B22" s="20">
        <v>3</v>
      </c>
      <c r="C22" s="20">
        <v>5</v>
      </c>
      <c r="D22" s="20" t="s">
        <v>24</v>
      </c>
      <c r="E22" s="12" t="s">
        <v>9</v>
      </c>
      <c r="F22">
        <v>10</v>
      </c>
      <c r="H22" s="20">
        <f t="shared" si="2"/>
        <v>0</v>
      </c>
    </row>
    <row r="23" spans="1:8">
      <c r="A23" s="20">
        <v>1</v>
      </c>
      <c r="B23" s="20">
        <v>3</v>
      </c>
      <c r="C23" s="20">
        <v>6</v>
      </c>
      <c r="D23" s="20" t="s">
        <v>25</v>
      </c>
      <c r="E23" s="12" t="s">
        <v>9</v>
      </c>
      <c r="F23">
        <v>10</v>
      </c>
      <c r="H23" s="20">
        <f>F23*G23</f>
        <v>0</v>
      </c>
    </row>
    <row r="24" spans="1:8">
      <c r="A24" s="20">
        <v>1</v>
      </c>
      <c r="B24" s="20">
        <v>3</v>
      </c>
      <c r="C24" s="20">
        <v>7</v>
      </c>
      <c r="D24" s="20" t="s">
        <v>26</v>
      </c>
      <c r="E24" s="12" t="s">
        <v>9</v>
      </c>
      <c r="F24">
        <v>25</v>
      </c>
      <c r="H24" s="20">
        <f t="shared" si="2"/>
        <v>0</v>
      </c>
    </row>
    <row r="25" spans="1:8">
      <c r="A25" s="20">
        <v>1</v>
      </c>
      <c r="B25" s="20">
        <v>3</v>
      </c>
      <c r="C25" s="20">
        <v>8</v>
      </c>
      <c r="D25" s="20" t="s">
        <v>27</v>
      </c>
      <c r="E25" s="12" t="s">
        <v>9</v>
      </c>
      <c r="F25">
        <v>5</v>
      </c>
      <c r="H25" s="20">
        <f t="shared" si="2"/>
        <v>0</v>
      </c>
    </row>
    <row r="26" spans="1:8">
      <c r="A26" s="2">
        <v>1</v>
      </c>
      <c r="B26" s="2">
        <v>4</v>
      </c>
      <c r="C26" s="2">
        <v>0</v>
      </c>
      <c r="D26" s="2" t="s">
        <v>53</v>
      </c>
      <c r="E26" s="14"/>
      <c r="F26" s="3"/>
      <c r="G26" s="3"/>
      <c r="H26" s="3"/>
    </row>
    <row r="27" spans="1:8">
      <c r="A27" s="20">
        <v>1</v>
      </c>
      <c r="B27" s="20">
        <v>4</v>
      </c>
      <c r="C27" s="20">
        <v>1</v>
      </c>
      <c r="D27" s="21" t="s">
        <v>28</v>
      </c>
      <c r="E27" s="12" t="s">
        <v>9</v>
      </c>
      <c r="F27" s="21">
        <v>10</v>
      </c>
      <c r="G27" s="21"/>
      <c r="H27" s="21">
        <f>F27*G27</f>
        <v>0</v>
      </c>
    </row>
    <row r="28" spans="1:8">
      <c r="A28" s="21">
        <v>1</v>
      </c>
      <c r="B28" s="21">
        <v>4</v>
      </c>
      <c r="C28" s="21">
        <v>2</v>
      </c>
      <c r="D28" s="21" t="s">
        <v>29</v>
      </c>
      <c r="E28" s="12" t="s">
        <v>9</v>
      </c>
      <c r="F28" s="21">
        <v>75</v>
      </c>
      <c r="G28" s="21"/>
      <c r="H28" s="21">
        <f t="shared" ref="H28:H31" si="3">F28*G28</f>
        <v>0</v>
      </c>
    </row>
    <row r="29" spans="1:8">
      <c r="A29" s="21">
        <v>1</v>
      </c>
      <c r="B29" s="21">
        <v>4</v>
      </c>
      <c r="C29" s="21">
        <v>3</v>
      </c>
      <c r="D29" s="21" t="s">
        <v>30</v>
      </c>
      <c r="E29" s="12" t="s">
        <v>9</v>
      </c>
      <c r="F29" s="21">
        <v>15</v>
      </c>
      <c r="G29" s="21"/>
      <c r="H29" s="21">
        <f t="shared" si="3"/>
        <v>0</v>
      </c>
    </row>
    <row r="30" spans="1:8">
      <c r="A30" s="21">
        <v>1</v>
      </c>
      <c r="B30" s="21">
        <v>4</v>
      </c>
      <c r="C30" s="21">
        <v>4</v>
      </c>
      <c r="D30" s="21" t="s">
        <v>31</v>
      </c>
      <c r="E30" s="12" t="s">
        <v>9</v>
      </c>
      <c r="F30" s="21">
        <v>10</v>
      </c>
      <c r="G30" s="21"/>
      <c r="H30" s="21">
        <f t="shared" si="3"/>
        <v>0</v>
      </c>
    </row>
    <row r="31" spans="1:8">
      <c r="A31" s="21">
        <v>1</v>
      </c>
      <c r="B31" s="21">
        <v>4</v>
      </c>
      <c r="C31" s="21">
        <v>5</v>
      </c>
      <c r="D31" s="21" t="s">
        <v>32</v>
      </c>
      <c r="E31" s="12" t="s">
        <v>9</v>
      </c>
      <c r="F31" s="21">
        <v>10</v>
      </c>
      <c r="G31" s="21"/>
      <c r="H31" s="21">
        <f t="shared" si="3"/>
        <v>0</v>
      </c>
    </row>
    <row r="32" spans="1:8">
      <c r="A32" s="21">
        <v>1</v>
      </c>
      <c r="B32" s="21">
        <v>4</v>
      </c>
      <c r="C32" s="21">
        <v>6</v>
      </c>
      <c r="D32" s="21" t="s">
        <v>33</v>
      </c>
      <c r="E32" s="12" t="s">
        <v>9</v>
      </c>
      <c r="F32" s="21">
        <v>10</v>
      </c>
      <c r="G32" s="21"/>
      <c r="H32" s="21">
        <f>F32*G32</f>
        <v>0</v>
      </c>
    </row>
    <row r="33" spans="1:8">
      <c r="A33" s="21">
        <v>1</v>
      </c>
      <c r="B33" s="21">
        <v>4</v>
      </c>
      <c r="C33" s="21">
        <v>7</v>
      </c>
      <c r="D33" s="21" t="s">
        <v>26</v>
      </c>
      <c r="E33" s="12" t="s">
        <v>9</v>
      </c>
      <c r="F33" s="21">
        <v>10</v>
      </c>
      <c r="G33" s="21"/>
      <c r="H33" s="21">
        <f t="shared" ref="H33:H34" si="4">F33*G33</f>
        <v>0</v>
      </c>
    </row>
    <row r="34" spans="1:8">
      <c r="A34" s="21">
        <v>1</v>
      </c>
      <c r="B34" s="21">
        <v>4</v>
      </c>
      <c r="C34" s="21">
        <v>8</v>
      </c>
      <c r="D34" s="21" t="s">
        <v>27</v>
      </c>
      <c r="E34" s="12" t="s">
        <v>9</v>
      </c>
      <c r="F34" s="21">
        <v>5</v>
      </c>
      <c r="G34" s="21"/>
      <c r="H34" s="21">
        <f t="shared" si="4"/>
        <v>0</v>
      </c>
    </row>
    <row r="35" spans="1:8">
      <c r="A35" s="2">
        <v>1</v>
      </c>
      <c r="B35" s="2">
        <v>5</v>
      </c>
      <c r="C35" s="2">
        <v>0</v>
      </c>
      <c r="D35" s="2" t="s">
        <v>54</v>
      </c>
      <c r="E35" s="14"/>
      <c r="F35" s="3"/>
      <c r="G35" s="3"/>
      <c r="H35" s="3"/>
    </row>
    <row r="36" spans="1:8">
      <c r="A36">
        <v>1</v>
      </c>
      <c r="B36">
        <v>5</v>
      </c>
      <c r="C36">
        <v>1</v>
      </c>
      <c r="D36" s="22" t="s">
        <v>34</v>
      </c>
      <c r="E36" s="8" t="s">
        <v>37</v>
      </c>
      <c r="F36">
        <v>30</v>
      </c>
      <c r="H36" s="23">
        <f>F36*G36</f>
        <v>0</v>
      </c>
    </row>
    <row r="37" spans="1:8">
      <c r="A37" s="22">
        <v>1</v>
      </c>
      <c r="B37" s="22">
        <v>5</v>
      </c>
      <c r="C37" s="22">
        <v>2</v>
      </c>
      <c r="D37" s="22" t="s">
        <v>35</v>
      </c>
      <c r="E37" s="8" t="s">
        <v>37</v>
      </c>
      <c r="F37">
        <v>15</v>
      </c>
      <c r="H37" s="23">
        <f t="shared" ref="H37:H38" si="5">F37*G37</f>
        <v>0</v>
      </c>
    </row>
    <row r="38" spans="1:8">
      <c r="A38" s="22">
        <v>1</v>
      </c>
      <c r="B38" s="22">
        <v>5</v>
      </c>
      <c r="C38" s="22">
        <v>3</v>
      </c>
      <c r="D38" s="22" t="s">
        <v>36</v>
      </c>
      <c r="E38" s="8" t="s">
        <v>9</v>
      </c>
      <c r="F38">
        <v>10</v>
      </c>
      <c r="H38" s="23">
        <f t="shared" si="5"/>
        <v>0</v>
      </c>
    </row>
    <row r="39" spans="1:8">
      <c r="A39" s="2">
        <v>1</v>
      </c>
      <c r="B39" s="2">
        <v>6</v>
      </c>
      <c r="C39" s="2">
        <v>0</v>
      </c>
      <c r="D39" s="2" t="s">
        <v>55</v>
      </c>
      <c r="E39" s="14"/>
      <c r="F39" s="3"/>
      <c r="G39" s="3"/>
      <c r="H39" s="3"/>
    </row>
    <row r="40" spans="1:8">
      <c r="A40" s="23">
        <v>1</v>
      </c>
      <c r="B40" s="23">
        <v>6</v>
      </c>
      <c r="C40" s="23">
        <v>1</v>
      </c>
      <c r="D40" s="24" t="s">
        <v>40</v>
      </c>
      <c r="E40" s="8" t="s">
        <v>37</v>
      </c>
      <c r="F40">
        <v>15</v>
      </c>
      <c r="H40" s="24">
        <f>F40*G40</f>
        <v>0</v>
      </c>
    </row>
    <row r="41" spans="1:8">
      <c r="A41" s="24">
        <v>1</v>
      </c>
      <c r="B41" s="24">
        <v>6</v>
      </c>
      <c r="C41" s="24">
        <v>2</v>
      </c>
      <c r="D41" s="24" t="s">
        <v>39</v>
      </c>
      <c r="E41" s="8" t="s">
        <v>37</v>
      </c>
      <c r="F41">
        <v>25</v>
      </c>
      <c r="H41" s="24">
        <f t="shared" ref="H41:H46" si="6">F41*G41</f>
        <v>0</v>
      </c>
    </row>
    <row r="42" spans="1:8" s="30" customFormat="1">
      <c r="A42" s="30">
        <v>1</v>
      </c>
      <c r="B42" s="30">
        <v>6</v>
      </c>
      <c r="C42" s="30">
        <v>3</v>
      </c>
      <c r="D42" s="30" t="s">
        <v>26</v>
      </c>
      <c r="E42" s="8" t="s">
        <v>37</v>
      </c>
      <c r="F42" s="30">
        <v>15</v>
      </c>
      <c r="H42" s="30">
        <f t="shared" si="6"/>
        <v>0</v>
      </c>
    </row>
    <row r="43" spans="1:8">
      <c r="A43" s="24">
        <v>1</v>
      </c>
      <c r="B43" s="24">
        <v>6</v>
      </c>
      <c r="C43" s="24">
        <v>4</v>
      </c>
      <c r="D43" s="24" t="s">
        <v>38</v>
      </c>
      <c r="E43" s="8" t="s">
        <v>37</v>
      </c>
      <c r="F43">
        <v>5</v>
      </c>
      <c r="H43" s="24">
        <f t="shared" si="6"/>
        <v>0</v>
      </c>
    </row>
    <row r="44" spans="1:8">
      <c r="A44" s="2">
        <v>1</v>
      </c>
      <c r="B44" s="2">
        <v>7</v>
      </c>
      <c r="C44" s="2">
        <v>0</v>
      </c>
      <c r="D44" s="2" t="s">
        <v>56</v>
      </c>
      <c r="E44" s="14"/>
      <c r="F44" s="3"/>
      <c r="G44" s="3"/>
      <c r="H44" s="3"/>
    </row>
    <row r="45" spans="1:8">
      <c r="A45" s="24">
        <v>1</v>
      </c>
      <c r="B45" s="24">
        <v>7</v>
      </c>
      <c r="C45" s="24">
        <v>1</v>
      </c>
      <c r="D45" s="25" t="s">
        <v>41</v>
      </c>
      <c r="E45" s="12" t="s">
        <v>9</v>
      </c>
      <c r="F45">
        <v>15</v>
      </c>
      <c r="H45" s="25">
        <f t="shared" si="6"/>
        <v>0</v>
      </c>
    </row>
    <row r="46" spans="1:8">
      <c r="A46" s="25">
        <v>1</v>
      </c>
      <c r="B46" s="25">
        <v>7</v>
      </c>
      <c r="C46" s="25">
        <v>2</v>
      </c>
      <c r="D46" s="25" t="s">
        <v>42</v>
      </c>
      <c r="E46" s="12" t="s">
        <v>9</v>
      </c>
      <c r="F46">
        <v>4</v>
      </c>
      <c r="H46" s="25">
        <f t="shared" si="6"/>
        <v>0</v>
      </c>
    </row>
    <row r="47" spans="1:8">
      <c r="A47" s="2">
        <v>1</v>
      </c>
      <c r="B47" s="2">
        <v>8</v>
      </c>
      <c r="C47" s="2">
        <v>0</v>
      </c>
      <c r="D47" s="2" t="s">
        <v>57</v>
      </c>
      <c r="E47" s="14"/>
      <c r="F47" s="3"/>
      <c r="G47" s="3"/>
      <c r="H47" s="3"/>
    </row>
    <row r="48" spans="1:8">
      <c r="A48" s="26">
        <v>1</v>
      </c>
      <c r="B48" s="26">
        <v>8</v>
      </c>
      <c r="C48" s="26">
        <v>1</v>
      </c>
      <c r="D48" s="26" t="s">
        <v>43</v>
      </c>
      <c r="E48" s="12" t="s">
        <v>9</v>
      </c>
      <c r="F48" s="26">
        <v>15</v>
      </c>
      <c r="G48" s="26"/>
      <c r="H48" s="26">
        <f t="shared" ref="H48:H49" si="7">F48*G48</f>
        <v>0</v>
      </c>
    </row>
    <row r="49" spans="1:8">
      <c r="A49" s="26">
        <v>1</v>
      </c>
      <c r="B49" s="26">
        <v>8</v>
      </c>
      <c r="C49" s="26">
        <v>2</v>
      </c>
      <c r="D49" s="26" t="s">
        <v>44</v>
      </c>
      <c r="E49" s="12" t="s">
        <v>9</v>
      </c>
      <c r="F49" s="26">
        <v>5</v>
      </c>
      <c r="G49" s="26"/>
      <c r="H49" s="26">
        <f t="shared" si="7"/>
        <v>0</v>
      </c>
    </row>
    <row r="50" spans="1:8">
      <c r="A50" s="2">
        <v>1</v>
      </c>
      <c r="B50" s="2">
        <v>9</v>
      </c>
      <c r="C50" s="2">
        <v>0</v>
      </c>
      <c r="D50" s="2" t="s">
        <v>58</v>
      </c>
      <c r="E50" s="14"/>
      <c r="F50" s="3"/>
      <c r="G50" s="3"/>
      <c r="H50" s="3"/>
    </row>
    <row r="51" spans="1:8">
      <c r="A51" s="26">
        <v>1</v>
      </c>
      <c r="B51" s="26">
        <v>9</v>
      </c>
      <c r="C51" s="26">
        <v>1</v>
      </c>
      <c r="D51" s="27" t="s">
        <v>46</v>
      </c>
      <c r="E51" s="8" t="s">
        <v>37</v>
      </c>
      <c r="F51" s="26">
        <v>150</v>
      </c>
      <c r="G51" s="26"/>
      <c r="H51" s="26">
        <f t="shared" ref="H51:H52" si="8">F51*G51</f>
        <v>0</v>
      </c>
    </row>
    <row r="52" spans="1:8">
      <c r="A52" s="26">
        <v>1</v>
      </c>
      <c r="B52" s="26">
        <v>9</v>
      </c>
      <c r="C52" s="26">
        <v>2</v>
      </c>
      <c r="D52" s="27" t="s">
        <v>45</v>
      </c>
      <c r="E52" s="8" t="s">
        <v>37</v>
      </c>
      <c r="F52" s="26">
        <v>25</v>
      </c>
      <c r="G52" s="26"/>
      <c r="H52" s="26">
        <f t="shared" si="8"/>
        <v>0</v>
      </c>
    </row>
    <row r="53" spans="1:8">
      <c r="A53" s="2">
        <v>1</v>
      </c>
      <c r="B53" s="2">
        <v>10</v>
      </c>
      <c r="C53" s="2">
        <v>0</v>
      </c>
      <c r="D53" s="2" t="s">
        <v>59</v>
      </c>
      <c r="E53" s="14"/>
      <c r="F53" s="3"/>
      <c r="G53" s="3"/>
      <c r="H53" s="3"/>
    </row>
    <row r="54" spans="1:8">
      <c r="A54">
        <v>1</v>
      </c>
      <c r="B54">
        <v>10</v>
      </c>
      <c r="C54">
        <v>1</v>
      </c>
      <c r="D54" s="28" t="s">
        <v>47</v>
      </c>
      <c r="E54" s="12" t="s">
        <v>9</v>
      </c>
      <c r="F54">
        <v>50</v>
      </c>
      <c r="H54" s="28">
        <f>F54*G54</f>
        <v>0</v>
      </c>
    </row>
    <row r="55" spans="1:8">
      <c r="A55">
        <v>1</v>
      </c>
      <c r="B55">
        <v>10</v>
      </c>
      <c r="C55">
        <v>2</v>
      </c>
      <c r="D55" s="28" t="s">
        <v>48</v>
      </c>
      <c r="E55" s="12" t="s">
        <v>9</v>
      </c>
      <c r="F55">
        <v>25</v>
      </c>
      <c r="H55" s="28">
        <f t="shared" ref="H55:H56" si="9">F55*G55</f>
        <v>0</v>
      </c>
    </row>
    <row r="56" spans="1:8">
      <c r="A56">
        <v>1</v>
      </c>
      <c r="B56">
        <v>10</v>
      </c>
      <c r="C56">
        <v>3</v>
      </c>
      <c r="D56" s="28" t="s">
        <v>49</v>
      </c>
      <c r="E56" s="12" t="s">
        <v>9</v>
      </c>
      <c r="F56">
        <v>5</v>
      </c>
      <c r="H56" s="28">
        <f t="shared" si="9"/>
        <v>0</v>
      </c>
    </row>
    <row r="57" spans="1:8">
      <c r="A57" s="2">
        <v>1</v>
      </c>
      <c r="B57" s="2">
        <v>11</v>
      </c>
      <c r="C57" s="2">
        <v>0</v>
      </c>
      <c r="D57" s="2" t="s">
        <v>63</v>
      </c>
      <c r="E57" s="14"/>
      <c r="F57" s="3"/>
      <c r="G57" s="3"/>
      <c r="H57" s="3"/>
    </row>
    <row r="58" spans="1:8">
      <c r="A58" s="29">
        <v>1</v>
      </c>
      <c r="B58" s="29">
        <v>11</v>
      </c>
      <c r="C58" s="29">
        <v>1</v>
      </c>
      <c r="D58" s="29" t="s">
        <v>60</v>
      </c>
      <c r="E58" s="12" t="s">
        <v>9</v>
      </c>
      <c r="F58">
        <v>50</v>
      </c>
      <c r="H58" s="29">
        <f>F58*G58</f>
        <v>0</v>
      </c>
    </row>
    <row r="59" spans="1:8">
      <c r="A59" s="29">
        <v>1</v>
      </c>
      <c r="B59" s="29">
        <v>11</v>
      </c>
      <c r="C59" s="29">
        <v>2</v>
      </c>
      <c r="D59" s="29" t="s">
        <v>61</v>
      </c>
      <c r="E59" s="12" t="s">
        <v>9</v>
      </c>
      <c r="F59">
        <v>20</v>
      </c>
      <c r="H59" s="29">
        <f t="shared" ref="H59:H60" si="10">F59*G59</f>
        <v>0</v>
      </c>
    </row>
    <row r="60" spans="1:8">
      <c r="A60" s="29">
        <v>1</v>
      </c>
      <c r="B60" s="29">
        <v>11</v>
      </c>
      <c r="C60" s="29">
        <v>3</v>
      </c>
      <c r="D60" s="29" t="s">
        <v>62</v>
      </c>
      <c r="E60" s="12" t="s">
        <v>9</v>
      </c>
      <c r="F60">
        <v>5</v>
      </c>
      <c r="H60" s="29">
        <f t="shared" si="10"/>
        <v>0</v>
      </c>
    </row>
    <row r="61" spans="1:8" s="29" customFormat="1">
      <c r="A61" s="2">
        <v>2</v>
      </c>
      <c r="B61" s="2">
        <v>0</v>
      </c>
      <c r="C61" s="2">
        <v>0</v>
      </c>
      <c r="D61" s="2" t="s">
        <v>122</v>
      </c>
      <c r="E61" s="14"/>
      <c r="F61" s="3"/>
      <c r="G61" s="3"/>
      <c r="H61" s="3"/>
    </row>
    <row r="62" spans="1:8">
      <c r="A62" s="2">
        <v>2</v>
      </c>
      <c r="B62" s="2">
        <v>1</v>
      </c>
      <c r="C62" s="2">
        <v>0</v>
      </c>
      <c r="D62" s="2" t="s">
        <v>64</v>
      </c>
      <c r="E62" s="14"/>
      <c r="F62" s="3"/>
      <c r="G62" s="3"/>
      <c r="H62" s="3"/>
    </row>
    <row r="63" spans="1:8">
      <c r="A63" s="29">
        <v>2</v>
      </c>
      <c r="B63" s="29">
        <v>1</v>
      </c>
      <c r="C63" s="29">
        <v>1</v>
      </c>
      <c r="D63" s="29" t="s">
        <v>65</v>
      </c>
      <c r="E63" s="12" t="s">
        <v>66</v>
      </c>
      <c r="F63" s="29">
        <v>100</v>
      </c>
      <c r="G63" s="29"/>
      <c r="H63" s="29">
        <f>F63*G63</f>
        <v>0</v>
      </c>
    </row>
    <row r="64" spans="1:8">
      <c r="A64" s="2">
        <v>3</v>
      </c>
      <c r="B64" s="2">
        <v>0</v>
      </c>
      <c r="C64" s="2">
        <v>0</v>
      </c>
      <c r="D64" s="2" t="s">
        <v>67</v>
      </c>
      <c r="E64" s="14"/>
      <c r="F64" s="3"/>
      <c r="G64" s="3"/>
      <c r="H64" s="3"/>
    </row>
    <row r="65" spans="1:12">
      <c r="A65" s="2">
        <v>3</v>
      </c>
      <c r="B65" s="2">
        <v>1</v>
      </c>
      <c r="C65" s="2">
        <v>0</v>
      </c>
      <c r="D65" s="2" t="s">
        <v>69</v>
      </c>
      <c r="E65" s="14"/>
      <c r="F65" s="3"/>
      <c r="G65" s="3"/>
      <c r="H65" s="3"/>
    </row>
    <row r="66" spans="1:12" s="30" customFormat="1">
      <c r="A66" s="30">
        <v>3</v>
      </c>
      <c r="B66" s="30">
        <v>1</v>
      </c>
      <c r="C66" s="30">
        <v>1</v>
      </c>
      <c r="D66" s="30" t="s">
        <v>146</v>
      </c>
      <c r="E66" s="12" t="s">
        <v>9</v>
      </c>
      <c r="F66" s="30">
        <v>200</v>
      </c>
      <c r="H66" s="30">
        <f>F66*G66</f>
        <v>0</v>
      </c>
    </row>
    <row r="67" spans="1:12" s="30" customFormat="1">
      <c r="A67" s="30">
        <v>3</v>
      </c>
      <c r="B67" s="30">
        <v>1</v>
      </c>
      <c r="C67" s="30">
        <v>2</v>
      </c>
      <c r="D67" s="30" t="s">
        <v>147</v>
      </c>
      <c r="E67" s="12" t="s">
        <v>9</v>
      </c>
      <c r="F67" s="30">
        <v>15</v>
      </c>
      <c r="H67" s="30">
        <f>F67*G67</f>
        <v>0</v>
      </c>
    </row>
    <row r="68" spans="1:12">
      <c r="A68" s="29">
        <v>3</v>
      </c>
      <c r="B68" s="29">
        <v>1</v>
      </c>
      <c r="C68" s="29">
        <v>3</v>
      </c>
      <c r="D68" s="30" t="s">
        <v>80</v>
      </c>
      <c r="E68" s="12" t="s">
        <v>9</v>
      </c>
      <c r="F68" s="29">
        <v>50</v>
      </c>
      <c r="G68" s="29"/>
      <c r="H68" s="29">
        <f>F68*G68</f>
        <v>0</v>
      </c>
    </row>
    <row r="69" spans="1:12">
      <c r="A69" s="2">
        <v>3</v>
      </c>
      <c r="B69" s="2">
        <v>2</v>
      </c>
      <c r="C69" s="2">
        <v>0</v>
      </c>
      <c r="D69" s="2" t="s">
        <v>68</v>
      </c>
      <c r="E69" s="14"/>
      <c r="F69" s="3"/>
      <c r="G69" s="3"/>
      <c r="H69" s="3"/>
    </row>
    <row r="70" spans="1:12">
      <c r="A70" s="30">
        <v>3</v>
      </c>
      <c r="B70" s="30">
        <v>2</v>
      </c>
      <c r="C70" s="30">
        <v>1</v>
      </c>
      <c r="D70" s="30" t="s">
        <v>70</v>
      </c>
      <c r="E70" s="12" t="s">
        <v>71</v>
      </c>
      <c r="F70">
        <v>10</v>
      </c>
      <c r="H70" s="30">
        <f t="shared" ref="H70:H76" si="11">F70*G70</f>
        <v>0</v>
      </c>
    </row>
    <row r="71" spans="1:12">
      <c r="A71">
        <v>3</v>
      </c>
      <c r="B71">
        <v>2</v>
      </c>
      <c r="C71">
        <v>2</v>
      </c>
      <c r="D71" s="30" t="s">
        <v>72</v>
      </c>
      <c r="E71" s="12" t="s">
        <v>9</v>
      </c>
      <c r="F71">
        <v>25</v>
      </c>
      <c r="H71" s="30">
        <f t="shared" si="11"/>
        <v>0</v>
      </c>
    </row>
    <row r="72" spans="1:12">
      <c r="A72" s="30">
        <v>3</v>
      </c>
      <c r="B72" s="30">
        <v>2</v>
      </c>
      <c r="C72" s="30">
        <v>3</v>
      </c>
      <c r="D72" s="30" t="s">
        <v>73</v>
      </c>
      <c r="E72" s="12" t="s">
        <v>71</v>
      </c>
      <c r="F72" s="30">
        <v>100</v>
      </c>
      <c r="G72" s="30"/>
      <c r="H72" s="30">
        <f t="shared" si="11"/>
        <v>0</v>
      </c>
    </row>
    <row r="73" spans="1:12">
      <c r="A73" s="30">
        <v>3</v>
      </c>
      <c r="B73" s="30">
        <v>2</v>
      </c>
      <c r="C73" s="30">
        <v>4</v>
      </c>
      <c r="D73" s="30" t="s">
        <v>74</v>
      </c>
      <c r="E73" s="12" t="s">
        <v>71</v>
      </c>
      <c r="F73" s="30">
        <v>10</v>
      </c>
      <c r="G73" s="30"/>
      <c r="H73" s="30">
        <f t="shared" si="11"/>
        <v>0</v>
      </c>
    </row>
    <row r="74" spans="1:12">
      <c r="A74" s="30">
        <v>3</v>
      </c>
      <c r="B74" s="30">
        <v>2</v>
      </c>
      <c r="C74" s="30">
        <v>5</v>
      </c>
      <c r="D74" s="30" t="s">
        <v>75</v>
      </c>
      <c r="E74" s="12" t="s">
        <v>71</v>
      </c>
      <c r="F74" s="30">
        <v>100</v>
      </c>
      <c r="G74" s="30"/>
      <c r="H74" s="30">
        <f t="shared" si="11"/>
        <v>0</v>
      </c>
    </row>
    <row r="75" spans="1:12">
      <c r="A75" s="30">
        <v>3</v>
      </c>
      <c r="B75" s="30">
        <v>2</v>
      </c>
      <c r="C75" s="30">
        <v>6</v>
      </c>
      <c r="D75" s="30" t="s">
        <v>76</v>
      </c>
      <c r="E75" s="12" t="s">
        <v>71</v>
      </c>
      <c r="F75" s="30">
        <v>25</v>
      </c>
      <c r="G75" s="30"/>
      <c r="H75" s="30">
        <f t="shared" si="11"/>
        <v>0</v>
      </c>
    </row>
    <row r="76" spans="1:12">
      <c r="A76" s="30">
        <v>3</v>
      </c>
      <c r="B76" s="30">
        <v>2</v>
      </c>
      <c r="C76" s="30">
        <v>7</v>
      </c>
      <c r="D76" s="30" t="s">
        <v>77</v>
      </c>
      <c r="E76" s="12" t="s">
        <v>71</v>
      </c>
      <c r="F76" s="30">
        <v>50</v>
      </c>
      <c r="G76" s="30"/>
      <c r="H76" s="30">
        <f t="shared" si="11"/>
        <v>0</v>
      </c>
    </row>
    <row r="77" spans="1:12">
      <c r="A77" s="30">
        <v>3</v>
      </c>
      <c r="B77" s="30">
        <v>2</v>
      </c>
      <c r="C77" s="30">
        <v>8</v>
      </c>
      <c r="D77" s="30" t="s">
        <v>78</v>
      </c>
      <c r="E77" s="12" t="s">
        <v>71</v>
      </c>
      <c r="F77">
        <v>25</v>
      </c>
      <c r="H77" s="30">
        <f t="shared" ref="H77:H78" si="12">F77*G77</f>
        <v>0</v>
      </c>
    </row>
    <row r="78" spans="1:12">
      <c r="A78" s="30">
        <v>3</v>
      </c>
      <c r="B78" s="30">
        <v>2</v>
      </c>
      <c r="C78" s="30">
        <v>9</v>
      </c>
      <c r="D78" s="30" t="s">
        <v>79</v>
      </c>
      <c r="E78" s="12" t="s">
        <v>71</v>
      </c>
      <c r="F78">
        <v>10</v>
      </c>
      <c r="H78" s="30">
        <f t="shared" si="12"/>
        <v>0</v>
      </c>
    </row>
    <row r="79" spans="1:12">
      <c r="A79" s="2">
        <v>3</v>
      </c>
      <c r="B79" s="2">
        <v>3</v>
      </c>
      <c r="C79" s="2">
        <v>0</v>
      </c>
      <c r="D79" s="2" t="s">
        <v>81</v>
      </c>
      <c r="E79" s="14"/>
      <c r="F79" s="3"/>
      <c r="G79" s="3"/>
      <c r="H79" s="3"/>
      <c r="L79" s="30"/>
    </row>
    <row r="80" spans="1:12">
      <c r="A80" s="30">
        <v>3</v>
      </c>
      <c r="B80" s="30">
        <v>3</v>
      </c>
      <c r="C80" s="30">
        <v>1</v>
      </c>
      <c r="D80" s="30" t="s">
        <v>82</v>
      </c>
      <c r="E80" s="12" t="s">
        <v>71</v>
      </c>
      <c r="F80" s="30">
        <v>100</v>
      </c>
      <c r="G80" s="30"/>
      <c r="H80" s="30">
        <f>F80*G80</f>
        <v>0</v>
      </c>
    </row>
    <row r="81" spans="1:8">
      <c r="A81" s="2">
        <v>4</v>
      </c>
      <c r="B81" s="2">
        <v>0</v>
      </c>
      <c r="C81" s="2">
        <v>0</v>
      </c>
      <c r="D81" s="2" t="s">
        <v>83</v>
      </c>
      <c r="E81" s="14"/>
      <c r="F81" s="3"/>
      <c r="G81" s="3"/>
      <c r="H81" s="3"/>
    </row>
    <row r="82" spans="1:8">
      <c r="A82" s="2">
        <v>4</v>
      </c>
      <c r="B82" s="2">
        <v>1</v>
      </c>
      <c r="C82" s="2">
        <v>0</v>
      </c>
      <c r="D82" s="2" t="s">
        <v>84</v>
      </c>
      <c r="E82" s="14"/>
      <c r="F82" s="3"/>
      <c r="G82" s="3"/>
      <c r="H82" s="3"/>
    </row>
    <row r="83" spans="1:8">
      <c r="A83" s="30">
        <v>4</v>
      </c>
      <c r="B83" s="30">
        <v>1</v>
      </c>
      <c r="C83" s="30">
        <v>1</v>
      </c>
      <c r="D83" s="6" t="s">
        <v>85</v>
      </c>
      <c r="E83" s="12" t="s">
        <v>9</v>
      </c>
      <c r="F83" s="6">
        <v>10</v>
      </c>
      <c r="H83" s="30">
        <f>F83*G83</f>
        <v>0</v>
      </c>
    </row>
    <row r="84" spans="1:8">
      <c r="A84" s="6">
        <v>4</v>
      </c>
      <c r="B84" s="6">
        <v>1</v>
      </c>
      <c r="C84" s="6">
        <v>2</v>
      </c>
      <c r="D84" s="6" t="s">
        <v>142</v>
      </c>
      <c r="E84" s="12" t="s">
        <v>9</v>
      </c>
      <c r="F84" s="6">
        <v>10</v>
      </c>
      <c r="H84" s="30">
        <f t="shared" ref="H84:H99" si="13">F84*G84</f>
        <v>0</v>
      </c>
    </row>
    <row r="85" spans="1:8">
      <c r="A85" s="6">
        <v>4</v>
      </c>
      <c r="B85" s="6">
        <v>1</v>
      </c>
      <c r="C85" s="6">
        <v>3</v>
      </c>
      <c r="D85" s="6" t="s">
        <v>143</v>
      </c>
      <c r="E85" s="12" t="s">
        <v>9</v>
      </c>
      <c r="F85" s="6">
        <v>5</v>
      </c>
      <c r="H85" s="30">
        <f t="shared" si="13"/>
        <v>0</v>
      </c>
    </row>
    <row r="86" spans="1:8" ht="27" customHeight="1">
      <c r="A86" s="30">
        <v>4</v>
      </c>
      <c r="B86" s="30">
        <v>1</v>
      </c>
      <c r="C86" s="30">
        <v>4</v>
      </c>
      <c r="D86" s="9" t="s">
        <v>86</v>
      </c>
      <c r="E86" s="12" t="s">
        <v>9</v>
      </c>
      <c r="F86" s="6">
        <v>10</v>
      </c>
      <c r="H86" s="30">
        <f t="shared" si="13"/>
        <v>0</v>
      </c>
    </row>
    <row r="87" spans="1:8">
      <c r="A87">
        <v>4</v>
      </c>
      <c r="B87">
        <v>1</v>
      </c>
      <c r="C87">
        <v>5</v>
      </c>
      <c r="D87" s="6" t="s">
        <v>88</v>
      </c>
      <c r="E87" s="12" t="s">
        <v>9</v>
      </c>
      <c r="F87" s="6">
        <v>5</v>
      </c>
      <c r="H87" s="30">
        <f t="shared" si="13"/>
        <v>0</v>
      </c>
    </row>
    <row r="88" spans="1:8">
      <c r="A88">
        <v>4</v>
      </c>
      <c r="B88">
        <v>1</v>
      </c>
      <c r="C88">
        <v>6</v>
      </c>
      <c r="D88" s="6" t="s">
        <v>87</v>
      </c>
      <c r="E88" s="12" t="s">
        <v>9</v>
      </c>
      <c r="F88" s="6">
        <v>5</v>
      </c>
      <c r="H88" s="30">
        <f t="shared" si="13"/>
        <v>0</v>
      </c>
    </row>
    <row r="89" spans="1:8">
      <c r="A89">
        <v>4</v>
      </c>
      <c r="B89">
        <v>1</v>
      </c>
      <c r="C89">
        <v>7</v>
      </c>
      <c r="D89" s="6" t="s">
        <v>89</v>
      </c>
      <c r="E89" s="12" t="s">
        <v>9</v>
      </c>
      <c r="F89" s="6">
        <v>2</v>
      </c>
      <c r="H89" s="30">
        <f t="shared" si="13"/>
        <v>0</v>
      </c>
    </row>
    <row r="90" spans="1:8">
      <c r="A90">
        <v>4</v>
      </c>
      <c r="B90">
        <v>1</v>
      </c>
      <c r="C90">
        <v>8</v>
      </c>
      <c r="D90" s="6" t="s">
        <v>90</v>
      </c>
      <c r="E90" s="12" t="s">
        <v>9</v>
      </c>
      <c r="F90" s="6">
        <v>500</v>
      </c>
      <c r="H90" s="30">
        <f t="shared" si="13"/>
        <v>0</v>
      </c>
    </row>
    <row r="91" spans="1:8">
      <c r="A91">
        <v>4</v>
      </c>
      <c r="B91">
        <v>1</v>
      </c>
      <c r="C91">
        <v>9</v>
      </c>
      <c r="D91" s="6" t="s">
        <v>91</v>
      </c>
      <c r="E91" s="12" t="s">
        <v>9</v>
      </c>
      <c r="F91" s="6">
        <v>100</v>
      </c>
      <c r="H91" s="30">
        <f t="shared" si="13"/>
        <v>0</v>
      </c>
    </row>
    <row r="92" spans="1:8">
      <c r="A92">
        <v>4</v>
      </c>
      <c r="B92">
        <v>1</v>
      </c>
      <c r="C92">
        <v>10</v>
      </c>
      <c r="D92" s="6" t="s">
        <v>92</v>
      </c>
      <c r="E92" s="12" t="s">
        <v>9</v>
      </c>
      <c r="F92" s="6">
        <v>50</v>
      </c>
      <c r="H92" s="30">
        <f t="shared" si="13"/>
        <v>0</v>
      </c>
    </row>
    <row r="93" spans="1:8">
      <c r="A93">
        <v>4</v>
      </c>
      <c r="B93">
        <v>1</v>
      </c>
      <c r="C93">
        <v>11</v>
      </c>
      <c r="D93" s="6" t="s">
        <v>93</v>
      </c>
      <c r="E93" s="12" t="s">
        <v>9</v>
      </c>
      <c r="F93" s="6">
        <v>5</v>
      </c>
      <c r="H93" s="30">
        <f t="shared" si="13"/>
        <v>0</v>
      </c>
    </row>
    <row r="94" spans="1:8">
      <c r="A94">
        <v>4</v>
      </c>
      <c r="B94">
        <v>1</v>
      </c>
      <c r="C94">
        <v>12</v>
      </c>
      <c r="D94" s="10" t="s">
        <v>139</v>
      </c>
      <c r="E94" s="12" t="s">
        <v>9</v>
      </c>
      <c r="F94" s="6">
        <v>10</v>
      </c>
      <c r="H94" s="30">
        <f t="shared" si="13"/>
        <v>0</v>
      </c>
    </row>
    <row r="95" spans="1:8">
      <c r="A95">
        <v>4</v>
      </c>
      <c r="B95">
        <v>1</v>
      </c>
      <c r="C95">
        <v>13</v>
      </c>
      <c r="D95" s="10" t="s">
        <v>140</v>
      </c>
      <c r="E95" s="12" t="s">
        <v>9</v>
      </c>
      <c r="F95" s="6">
        <v>25</v>
      </c>
      <c r="H95" s="30">
        <f t="shared" si="13"/>
        <v>0</v>
      </c>
    </row>
    <row r="96" spans="1:8">
      <c r="A96">
        <v>4</v>
      </c>
      <c r="B96">
        <v>1</v>
      </c>
      <c r="C96">
        <v>14</v>
      </c>
      <c r="D96" s="6" t="s">
        <v>94</v>
      </c>
      <c r="E96" s="12" t="s">
        <v>9</v>
      </c>
      <c r="F96" s="6">
        <v>5</v>
      </c>
      <c r="H96" s="30">
        <f t="shared" si="13"/>
        <v>0</v>
      </c>
    </row>
    <row r="97" spans="1:8">
      <c r="A97">
        <v>4</v>
      </c>
      <c r="B97">
        <v>1</v>
      </c>
      <c r="C97">
        <v>15</v>
      </c>
      <c r="D97" s="10" t="s">
        <v>144</v>
      </c>
      <c r="E97" s="12" t="s">
        <v>9</v>
      </c>
      <c r="F97" s="6">
        <v>5</v>
      </c>
      <c r="H97" s="30">
        <f t="shared" si="13"/>
        <v>0</v>
      </c>
    </row>
    <row r="98" spans="1:8">
      <c r="A98">
        <v>4</v>
      </c>
      <c r="B98">
        <v>1</v>
      </c>
      <c r="C98">
        <v>16</v>
      </c>
      <c r="D98" s="10" t="s">
        <v>141</v>
      </c>
      <c r="E98" s="12" t="s">
        <v>9</v>
      </c>
      <c r="F98" s="6">
        <v>5</v>
      </c>
      <c r="H98" s="30">
        <f t="shared" si="13"/>
        <v>0</v>
      </c>
    </row>
    <row r="99" spans="1:8">
      <c r="A99">
        <v>4</v>
      </c>
      <c r="B99">
        <v>1</v>
      </c>
      <c r="C99">
        <v>17</v>
      </c>
      <c r="D99" s="10" t="s">
        <v>145</v>
      </c>
      <c r="E99" s="12" t="s">
        <v>9</v>
      </c>
      <c r="F99" s="6">
        <v>5</v>
      </c>
      <c r="H99" s="30">
        <f t="shared" si="13"/>
        <v>0</v>
      </c>
    </row>
    <row r="100" spans="1:8">
      <c r="A100" s="2">
        <v>5</v>
      </c>
      <c r="B100" s="2">
        <v>0</v>
      </c>
      <c r="C100" s="2">
        <v>0</v>
      </c>
      <c r="D100" s="2" t="s">
        <v>95</v>
      </c>
      <c r="E100" s="14"/>
      <c r="F100" s="3"/>
      <c r="G100" s="3"/>
      <c r="H100" s="3"/>
    </row>
    <row r="101" spans="1:8">
      <c r="A101" s="2">
        <v>5</v>
      </c>
      <c r="B101" s="2">
        <v>1</v>
      </c>
      <c r="C101" s="2">
        <v>0</v>
      </c>
      <c r="D101" s="2" t="s">
        <v>84</v>
      </c>
      <c r="E101" s="14"/>
      <c r="F101" s="3"/>
      <c r="G101" s="3"/>
      <c r="H101" s="3"/>
    </row>
    <row r="102" spans="1:8">
      <c r="A102">
        <v>5</v>
      </c>
      <c r="B102">
        <v>1</v>
      </c>
      <c r="C102">
        <v>1</v>
      </c>
      <c r="D102" s="10" t="s">
        <v>96</v>
      </c>
      <c r="E102" s="12" t="s">
        <v>9</v>
      </c>
      <c r="F102" s="6">
        <v>10</v>
      </c>
      <c r="H102" s="30">
        <f t="shared" ref="H102:H113" si="14">F102*G102</f>
        <v>0</v>
      </c>
    </row>
    <row r="103" spans="1:8">
      <c r="A103">
        <v>5</v>
      </c>
      <c r="B103">
        <v>1</v>
      </c>
      <c r="C103">
        <v>2</v>
      </c>
      <c r="D103" s="30" t="s">
        <v>97</v>
      </c>
      <c r="E103" s="12" t="s">
        <v>9</v>
      </c>
      <c r="F103" s="6">
        <v>10</v>
      </c>
      <c r="H103" s="30">
        <f t="shared" si="14"/>
        <v>0</v>
      </c>
    </row>
    <row r="104" spans="1:8">
      <c r="A104">
        <v>5</v>
      </c>
      <c r="B104">
        <v>1</v>
      </c>
      <c r="C104">
        <v>3</v>
      </c>
      <c r="D104" s="30" t="s">
        <v>98</v>
      </c>
      <c r="E104" s="12" t="s">
        <v>9</v>
      </c>
      <c r="F104" s="6">
        <v>50</v>
      </c>
      <c r="H104" s="30">
        <f t="shared" si="14"/>
        <v>0</v>
      </c>
    </row>
    <row r="105" spans="1:8">
      <c r="A105">
        <v>5</v>
      </c>
      <c r="B105">
        <v>1</v>
      </c>
      <c r="C105">
        <v>4</v>
      </c>
      <c r="D105" s="30" t="s">
        <v>99</v>
      </c>
      <c r="E105" s="12" t="s">
        <v>9</v>
      </c>
      <c r="F105" s="6">
        <v>25</v>
      </c>
      <c r="H105" s="30">
        <f t="shared" si="14"/>
        <v>0</v>
      </c>
    </row>
    <row r="106" spans="1:8">
      <c r="A106">
        <v>5</v>
      </c>
      <c r="B106">
        <v>1</v>
      </c>
      <c r="C106">
        <v>5</v>
      </c>
      <c r="D106" s="30" t="s">
        <v>100</v>
      </c>
      <c r="E106" s="12" t="s">
        <v>9</v>
      </c>
      <c r="F106" s="6">
        <v>25</v>
      </c>
      <c r="H106" s="30">
        <f t="shared" si="14"/>
        <v>0</v>
      </c>
    </row>
    <row r="107" spans="1:8">
      <c r="A107">
        <v>5</v>
      </c>
      <c r="B107">
        <v>1</v>
      </c>
      <c r="C107">
        <v>6</v>
      </c>
      <c r="D107" s="30" t="s">
        <v>101</v>
      </c>
      <c r="E107" s="12" t="s">
        <v>9</v>
      </c>
      <c r="F107" s="6">
        <v>10</v>
      </c>
      <c r="H107" s="30">
        <f t="shared" si="14"/>
        <v>0</v>
      </c>
    </row>
    <row r="108" spans="1:8">
      <c r="A108">
        <v>5</v>
      </c>
      <c r="B108">
        <v>1</v>
      </c>
      <c r="C108">
        <v>7</v>
      </c>
      <c r="D108" s="30" t="s">
        <v>102</v>
      </c>
      <c r="E108" s="12" t="s">
        <v>9</v>
      </c>
      <c r="F108" s="6">
        <v>10</v>
      </c>
      <c r="H108" s="30">
        <f t="shared" si="14"/>
        <v>0</v>
      </c>
    </row>
    <row r="109" spans="1:8">
      <c r="A109">
        <v>5</v>
      </c>
      <c r="B109">
        <v>1</v>
      </c>
      <c r="C109">
        <v>8</v>
      </c>
      <c r="D109" s="30" t="s">
        <v>103</v>
      </c>
      <c r="E109" s="12" t="s">
        <v>9</v>
      </c>
      <c r="F109" s="6">
        <v>30</v>
      </c>
      <c r="H109" s="30">
        <f t="shared" si="14"/>
        <v>0</v>
      </c>
    </row>
    <row r="110" spans="1:8">
      <c r="A110">
        <v>5</v>
      </c>
      <c r="B110">
        <v>1</v>
      </c>
      <c r="C110">
        <v>9</v>
      </c>
      <c r="D110" s="30" t="s">
        <v>104</v>
      </c>
      <c r="E110" s="12" t="s">
        <v>9</v>
      </c>
      <c r="F110" s="6">
        <v>10</v>
      </c>
      <c r="H110" s="30">
        <f t="shared" si="14"/>
        <v>0</v>
      </c>
    </row>
    <row r="111" spans="1:8">
      <c r="A111">
        <v>5</v>
      </c>
      <c r="B111">
        <v>1</v>
      </c>
      <c r="C111">
        <v>10</v>
      </c>
      <c r="D111" s="30" t="s">
        <v>105</v>
      </c>
      <c r="E111" s="12" t="s">
        <v>9</v>
      </c>
      <c r="F111" s="6">
        <v>5</v>
      </c>
      <c r="H111" s="30">
        <f t="shared" si="14"/>
        <v>0</v>
      </c>
    </row>
    <row r="112" spans="1:8">
      <c r="A112">
        <v>5</v>
      </c>
      <c r="B112">
        <v>1</v>
      </c>
      <c r="C112">
        <v>11</v>
      </c>
      <c r="D112" s="30" t="s">
        <v>106</v>
      </c>
      <c r="E112" s="12" t="s">
        <v>9</v>
      </c>
      <c r="F112" s="6">
        <v>100</v>
      </c>
      <c r="H112" s="30">
        <f t="shared" si="14"/>
        <v>0</v>
      </c>
    </row>
    <row r="113" spans="1:8">
      <c r="A113">
        <v>5</v>
      </c>
      <c r="B113">
        <v>1</v>
      </c>
      <c r="C113">
        <v>12</v>
      </c>
      <c r="D113" s="30" t="s">
        <v>107</v>
      </c>
      <c r="E113" s="12" t="s">
        <v>9</v>
      </c>
      <c r="F113" s="6">
        <v>100</v>
      </c>
      <c r="H113" s="30">
        <f t="shared" si="14"/>
        <v>0</v>
      </c>
    </row>
    <row r="114" spans="1:8">
      <c r="A114" s="2">
        <v>6</v>
      </c>
      <c r="B114" s="2">
        <v>0</v>
      </c>
      <c r="C114" s="2">
        <v>0</v>
      </c>
      <c r="D114" s="2" t="s">
        <v>123</v>
      </c>
      <c r="E114" s="14"/>
      <c r="F114" s="3"/>
      <c r="G114" s="3"/>
      <c r="H114" s="3"/>
    </row>
    <row r="115" spans="1:8">
      <c r="A115" s="2">
        <v>6</v>
      </c>
      <c r="B115" s="2">
        <v>1</v>
      </c>
      <c r="C115" s="2">
        <v>0</v>
      </c>
      <c r="D115" s="2" t="s">
        <v>84</v>
      </c>
      <c r="E115" s="14"/>
      <c r="F115" s="3"/>
      <c r="G115" s="3"/>
      <c r="H115" s="3"/>
    </row>
    <row r="116" spans="1:8">
      <c r="A116">
        <v>6</v>
      </c>
      <c r="B116">
        <v>1</v>
      </c>
      <c r="C116">
        <v>1</v>
      </c>
      <c r="D116" s="30" t="s">
        <v>108</v>
      </c>
      <c r="E116" s="12" t="s">
        <v>9</v>
      </c>
      <c r="F116">
        <v>5</v>
      </c>
      <c r="H116" s="30">
        <f t="shared" ref="H116:H118" si="15">F116*G116</f>
        <v>0</v>
      </c>
    </row>
    <row r="117" spans="1:8">
      <c r="A117">
        <v>6</v>
      </c>
      <c r="B117">
        <v>1</v>
      </c>
      <c r="C117">
        <v>2</v>
      </c>
      <c r="D117" s="30" t="s">
        <v>110</v>
      </c>
      <c r="E117" s="12" t="s">
        <v>9</v>
      </c>
      <c r="F117">
        <v>5</v>
      </c>
      <c r="H117" s="30">
        <f t="shared" si="15"/>
        <v>0</v>
      </c>
    </row>
    <row r="118" spans="1:8">
      <c r="A118" s="30">
        <v>6</v>
      </c>
      <c r="B118" s="30">
        <v>1</v>
      </c>
      <c r="C118" s="30">
        <v>3</v>
      </c>
      <c r="D118" s="30" t="s">
        <v>109</v>
      </c>
      <c r="E118" s="12" t="s">
        <v>9</v>
      </c>
      <c r="F118">
        <v>3</v>
      </c>
      <c r="H118" s="30">
        <f t="shared" si="15"/>
        <v>0</v>
      </c>
    </row>
    <row r="119" spans="1:8">
      <c r="A119" s="2">
        <v>7</v>
      </c>
      <c r="B119" s="2">
        <v>0</v>
      </c>
      <c r="C119" s="2">
        <v>0</v>
      </c>
      <c r="D119" s="2" t="s">
        <v>111</v>
      </c>
      <c r="E119" s="14"/>
      <c r="F119" s="3"/>
      <c r="G119" s="3"/>
      <c r="H119" s="3"/>
    </row>
    <row r="120" spans="1:8">
      <c r="A120" s="2">
        <v>7</v>
      </c>
      <c r="B120" s="2">
        <v>1</v>
      </c>
      <c r="C120" s="2">
        <v>0</v>
      </c>
      <c r="D120" s="2" t="s">
        <v>84</v>
      </c>
      <c r="E120" s="14"/>
      <c r="F120" s="3"/>
      <c r="G120" s="3"/>
      <c r="H120" s="3"/>
    </row>
    <row r="121" spans="1:8">
      <c r="A121">
        <v>7</v>
      </c>
      <c r="B121">
        <v>1</v>
      </c>
      <c r="C121">
        <v>1</v>
      </c>
      <c r="D121" s="30" t="s">
        <v>112</v>
      </c>
      <c r="E121" s="12" t="s">
        <v>9</v>
      </c>
      <c r="F121">
        <v>5</v>
      </c>
      <c r="H121" s="30">
        <f t="shared" ref="H121:H129" si="16">F121*G121</f>
        <v>0</v>
      </c>
    </row>
    <row r="122" spans="1:8">
      <c r="A122">
        <v>7</v>
      </c>
      <c r="B122">
        <v>1</v>
      </c>
      <c r="C122">
        <v>2</v>
      </c>
      <c r="D122" s="30" t="s">
        <v>113</v>
      </c>
      <c r="E122" s="12" t="s">
        <v>9</v>
      </c>
      <c r="F122">
        <v>5</v>
      </c>
      <c r="H122" s="30">
        <f t="shared" si="16"/>
        <v>0</v>
      </c>
    </row>
    <row r="123" spans="1:8">
      <c r="A123">
        <v>7</v>
      </c>
      <c r="B123">
        <v>1</v>
      </c>
      <c r="C123">
        <v>3</v>
      </c>
      <c r="D123" s="30" t="s">
        <v>114</v>
      </c>
      <c r="E123" s="12" t="s">
        <v>9</v>
      </c>
      <c r="F123">
        <v>20</v>
      </c>
      <c r="H123" s="30">
        <f t="shared" si="16"/>
        <v>0</v>
      </c>
    </row>
    <row r="124" spans="1:8">
      <c r="A124">
        <v>7</v>
      </c>
      <c r="B124">
        <v>1</v>
      </c>
      <c r="C124">
        <v>4</v>
      </c>
      <c r="D124" s="30" t="s">
        <v>115</v>
      </c>
      <c r="E124" s="12" t="s">
        <v>9</v>
      </c>
      <c r="F124">
        <v>5</v>
      </c>
      <c r="H124" s="30">
        <f t="shared" si="16"/>
        <v>0</v>
      </c>
    </row>
    <row r="125" spans="1:8">
      <c r="A125" s="30">
        <v>7</v>
      </c>
      <c r="B125" s="30">
        <v>1</v>
      </c>
      <c r="C125" s="30">
        <v>4</v>
      </c>
      <c r="D125" s="30" t="s">
        <v>116</v>
      </c>
      <c r="E125" s="12" t="s">
        <v>9</v>
      </c>
      <c r="F125">
        <v>5</v>
      </c>
      <c r="H125" s="30">
        <f t="shared" si="16"/>
        <v>0</v>
      </c>
    </row>
    <row r="126" spans="1:8">
      <c r="A126">
        <v>7</v>
      </c>
      <c r="B126">
        <v>1</v>
      </c>
      <c r="C126">
        <v>5</v>
      </c>
      <c r="D126" s="30" t="s">
        <v>117</v>
      </c>
      <c r="E126" s="12" t="s">
        <v>9</v>
      </c>
      <c r="F126">
        <v>2</v>
      </c>
      <c r="H126" s="30">
        <f t="shared" si="16"/>
        <v>0</v>
      </c>
    </row>
    <row r="127" spans="1:8">
      <c r="A127">
        <v>7</v>
      </c>
      <c r="B127">
        <v>1</v>
      </c>
      <c r="C127">
        <v>6</v>
      </c>
      <c r="D127" s="30" t="s">
        <v>118</v>
      </c>
      <c r="E127" s="12" t="s">
        <v>9</v>
      </c>
      <c r="F127">
        <v>2</v>
      </c>
      <c r="H127" s="30">
        <f t="shared" si="16"/>
        <v>0</v>
      </c>
    </row>
    <row r="128" spans="1:8">
      <c r="A128">
        <v>7</v>
      </c>
      <c r="B128">
        <v>1</v>
      </c>
      <c r="C128">
        <v>7</v>
      </c>
      <c r="D128" s="30" t="s">
        <v>119</v>
      </c>
      <c r="E128" s="12" t="s">
        <v>9</v>
      </c>
      <c r="F128">
        <v>5</v>
      </c>
      <c r="H128" s="30">
        <f t="shared" si="16"/>
        <v>0</v>
      </c>
    </row>
    <row r="129" spans="1:8">
      <c r="A129">
        <v>7</v>
      </c>
      <c r="B129">
        <v>1</v>
      </c>
      <c r="C129">
        <v>8</v>
      </c>
      <c r="D129" s="30" t="s">
        <v>120</v>
      </c>
      <c r="E129" s="12" t="s">
        <v>9</v>
      </c>
      <c r="F129">
        <v>5</v>
      </c>
      <c r="H129" s="30">
        <f t="shared" si="16"/>
        <v>0</v>
      </c>
    </row>
    <row r="130" spans="1:8">
      <c r="A130" s="2"/>
      <c r="B130" s="2"/>
      <c r="C130" s="2"/>
      <c r="D130" s="2"/>
      <c r="E130" s="14"/>
      <c r="F130" s="3"/>
      <c r="G130" s="3"/>
      <c r="H130" s="3"/>
    </row>
    <row r="131" spans="1:8">
      <c r="A131" s="2"/>
      <c r="B131" s="2"/>
      <c r="C131" s="2"/>
      <c r="D131" s="2"/>
      <c r="E131" s="14"/>
      <c r="F131" s="3"/>
      <c r="G131" s="3"/>
      <c r="H131" s="3"/>
    </row>
  </sheetData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4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Totaler</vt:lpstr>
      <vt:lpstr>TBL</vt:lpstr>
    </vt:vector>
  </TitlesOfParts>
  <Company>Stevns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Asbjørn Jacobsen</dc:creator>
  <cp:lastModifiedBy>tomatoma</cp:lastModifiedBy>
  <cp:lastPrinted>2018-10-16T10:14:10Z</cp:lastPrinted>
  <dcterms:created xsi:type="dcterms:W3CDTF">2018-10-11T09:44:54Z</dcterms:created>
  <dcterms:modified xsi:type="dcterms:W3CDTF">2018-11-09T09:10:09Z</dcterms:modified>
</cp:coreProperties>
</file>